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525" yWindow="105" windowWidth="9570" windowHeight="11835"/>
  </bookViews>
  <sheets>
    <sheet name="données communales" sheetId="1" r:id="rId1"/>
    <sheet name="évol 2006-2012" sheetId="4" r:id="rId2"/>
    <sheet name="documentation" sheetId="2" r:id="rId3"/>
  </sheets>
  <definedNames>
    <definedName name="_xlnm._FilterDatabase" localSheetId="0" hidden="1">'données communales'!$F$4:$F$47</definedName>
  </definedNames>
  <calcPr calcId="145621"/>
</workbook>
</file>

<file path=xl/calcChain.xml><?xml version="1.0" encoding="utf-8"?>
<calcChain xmlns="http://schemas.openxmlformats.org/spreadsheetml/2006/main">
  <c r="E86" i="4" l="1"/>
  <c r="C119" i="4" s="1"/>
  <c r="C89" i="4"/>
  <c r="D89" i="4"/>
  <c r="C90" i="4"/>
  <c r="D90" i="4"/>
  <c r="C91" i="4"/>
  <c r="D91" i="4"/>
  <c r="C92" i="4"/>
  <c r="D92" i="4"/>
  <c r="C93" i="4"/>
  <c r="E93" i="4" s="1"/>
  <c r="D125" i="4" s="1"/>
  <c r="D93" i="4"/>
  <c r="C94" i="4"/>
  <c r="D94" i="4"/>
  <c r="D88" i="4"/>
  <c r="C88" i="4"/>
  <c r="C32" i="4"/>
  <c r="D32" i="4"/>
  <c r="D35" i="4" s="1"/>
  <c r="E32" i="4"/>
  <c r="E36" i="4" s="1"/>
  <c r="F32" i="4"/>
  <c r="F36" i="4" s="1"/>
  <c r="G32" i="4"/>
  <c r="G36" i="4" s="1"/>
  <c r="H32" i="4"/>
  <c r="B32" i="4"/>
  <c r="B35" i="4" s="1"/>
  <c r="E78" i="4"/>
  <c r="C111" i="4" s="1"/>
  <c r="E70" i="4"/>
  <c r="C103" i="4" s="1"/>
  <c r="C54" i="4"/>
  <c r="B54" i="4"/>
  <c r="I30" i="4"/>
  <c r="I31" i="4"/>
  <c r="I29" i="4"/>
  <c r="I7" i="4"/>
  <c r="I8" i="4"/>
  <c r="I10" i="4"/>
  <c r="C9" i="4"/>
  <c r="C11" i="4" s="1"/>
  <c r="D9" i="4"/>
  <c r="D11" i="4" s="1"/>
  <c r="E9" i="4"/>
  <c r="E11" i="4" s="1"/>
  <c r="F9" i="4"/>
  <c r="F11" i="4" s="1"/>
  <c r="G9" i="4"/>
  <c r="G11" i="4" s="1"/>
  <c r="H9" i="4"/>
  <c r="H11" i="4" s="1"/>
  <c r="B9" i="4"/>
  <c r="E85" i="4"/>
  <c r="D118" i="4" s="1"/>
  <c r="E84" i="4"/>
  <c r="D117" i="4" s="1"/>
  <c r="E83" i="4"/>
  <c r="C116" i="4" s="1"/>
  <c r="E82" i="4"/>
  <c r="D115" i="4" s="1"/>
  <c r="E81" i="4"/>
  <c r="D114" i="4" s="1"/>
  <c r="E80" i="4"/>
  <c r="C113" i="4" s="1"/>
  <c r="E77" i="4"/>
  <c r="C110" i="4" s="1"/>
  <c r="E76" i="4"/>
  <c r="D109" i="4" s="1"/>
  <c r="E75" i="4"/>
  <c r="D108" i="4" s="1"/>
  <c r="E74" i="4"/>
  <c r="D107" i="4" s="1"/>
  <c r="E73" i="4"/>
  <c r="C106" i="4" s="1"/>
  <c r="E72" i="4"/>
  <c r="D105" i="4" s="1"/>
  <c r="E69" i="4"/>
  <c r="C102" i="4" s="1"/>
  <c r="E68" i="4"/>
  <c r="C101" i="4" s="1"/>
  <c r="E67" i="4"/>
  <c r="C100" i="4" s="1"/>
  <c r="E66" i="4"/>
  <c r="D99" i="4" s="1"/>
  <c r="E65" i="4"/>
  <c r="D98" i="4" s="1"/>
  <c r="E64" i="4"/>
  <c r="C97" i="4" s="1"/>
  <c r="D53" i="4"/>
  <c r="B58" i="4" s="1"/>
  <c r="D52" i="4"/>
  <c r="B57" i="4" s="1"/>
  <c r="D51" i="4"/>
  <c r="C56" i="4" s="1"/>
  <c r="D36" i="4"/>
  <c r="C36" i="4"/>
  <c r="B36" i="4"/>
  <c r="C35" i="4"/>
  <c r="E34" i="4"/>
  <c r="D34" i="4"/>
  <c r="C34" i="4"/>
  <c r="D111" i="4" l="1"/>
  <c r="E35" i="4"/>
  <c r="F34" i="4"/>
  <c r="G35" i="4"/>
  <c r="E94" i="4"/>
  <c r="C126" i="4" s="1"/>
  <c r="D119" i="4"/>
  <c r="D126" i="4"/>
  <c r="B34" i="4"/>
  <c r="I9" i="4"/>
  <c r="D103" i="4"/>
  <c r="B11" i="4"/>
  <c r="H34" i="4"/>
  <c r="H35" i="4"/>
  <c r="H36" i="4"/>
  <c r="E91" i="4"/>
  <c r="C123" i="4" s="1"/>
  <c r="D54" i="4"/>
  <c r="C59" i="4" s="1"/>
  <c r="G34" i="4"/>
  <c r="F35" i="4"/>
  <c r="I32" i="4"/>
  <c r="I36" i="4" s="1"/>
  <c r="I11" i="4"/>
  <c r="C107" i="4"/>
  <c r="C108" i="4"/>
  <c r="C118" i="4"/>
  <c r="C117" i="4"/>
  <c r="B59" i="4"/>
  <c r="C58" i="4"/>
  <c r="I35" i="4"/>
  <c r="D101" i="4"/>
  <c r="C125" i="4"/>
  <c r="D106" i="4"/>
  <c r="D97" i="4"/>
  <c r="E90" i="4"/>
  <c r="D122" i="4" s="1"/>
  <c r="C98" i="4"/>
  <c r="D113" i="4"/>
  <c r="D116" i="4"/>
  <c r="C57" i="4"/>
  <c r="D100" i="4"/>
  <c r="D110" i="4"/>
  <c r="E88" i="4"/>
  <c r="C120" i="4" s="1"/>
  <c r="E89" i="4"/>
  <c r="C121" i="4" s="1"/>
  <c r="B56" i="4"/>
  <c r="E92" i="4"/>
  <c r="C124" i="4" s="1"/>
  <c r="C99" i="4"/>
  <c r="C105" i="4"/>
  <c r="C109" i="4"/>
  <c r="C115" i="4"/>
  <c r="C114" i="4"/>
  <c r="D102" i="4"/>
  <c r="D123" i="4" l="1"/>
  <c r="I34" i="4"/>
  <c r="D120" i="4"/>
  <c r="C122" i="4"/>
  <c r="D124" i="4"/>
  <c r="D121" i="4"/>
</calcChain>
</file>

<file path=xl/sharedStrings.xml><?xml version="1.0" encoding="utf-8"?>
<sst xmlns="http://schemas.openxmlformats.org/spreadsheetml/2006/main" count="294" uniqueCount="141">
  <si>
    <t>Code commune INSEE</t>
  </si>
  <si>
    <t>97201</t>
  </si>
  <si>
    <t>97202</t>
  </si>
  <si>
    <t>97203</t>
  </si>
  <si>
    <t>97204</t>
  </si>
  <si>
    <t>97205</t>
  </si>
  <si>
    <t>97206</t>
  </si>
  <si>
    <t>97207</t>
  </si>
  <si>
    <t>97208</t>
  </si>
  <si>
    <t>97209</t>
  </si>
  <si>
    <t>97210</t>
  </si>
  <si>
    <t>97211</t>
  </si>
  <si>
    <t>97212</t>
  </si>
  <si>
    <t>97213</t>
  </si>
  <si>
    <t>97214</t>
  </si>
  <si>
    <t>97215</t>
  </si>
  <si>
    <t>97216</t>
  </si>
  <si>
    <t>97217</t>
  </si>
  <si>
    <t>97218</t>
  </si>
  <si>
    <t>97219</t>
  </si>
  <si>
    <t>97220</t>
  </si>
  <si>
    <t>97221</t>
  </si>
  <si>
    <t>97222</t>
  </si>
  <si>
    <t>97223</t>
  </si>
  <si>
    <t>97224</t>
  </si>
  <si>
    <t>97225</t>
  </si>
  <si>
    <t>97226</t>
  </si>
  <si>
    <t>97227</t>
  </si>
  <si>
    <t>97228</t>
  </si>
  <si>
    <t>97229</t>
  </si>
  <si>
    <t>97230</t>
  </si>
  <si>
    <t>97231</t>
  </si>
  <si>
    <t>97232</t>
  </si>
  <si>
    <t>97233</t>
  </si>
  <si>
    <t>97234</t>
  </si>
  <si>
    <t>Source : DEAL Martinique, Sitadel2, données en date réelle, mise à jour mai 2013</t>
  </si>
  <si>
    <t>Sources et définitions</t>
  </si>
  <si>
    <t>Source : Sit@del2</t>
  </si>
  <si>
    <t xml:space="preserve">Sitadel est la base de données du système statistique public relative à la construction neuve de logements et de locaux non résidentiels. 
Cette base est alimentée par les informations des permis de construire,  ouverture de chantier, permis d’aménager, permis de démolir et déclarations préalables. Ces données sont transmises chaque mois par les communes instructrices autonomes et les unités territoriales de la DEAL.
Sit@del2 est la continuité de Sitadel, prenant en compte les nouvelles variables des formulaires mis en place lors de la réforme du droit des sols en octobre 2007.
</t>
  </si>
  <si>
    <t>Les résultats sont exprimés en date réelle, c'est-à-dire à la date à laquelle l'autorisation a été accordée.</t>
  </si>
  <si>
    <t>Définitions des termes</t>
  </si>
  <si>
    <t>Nombre de logements autorisés</t>
  </si>
  <si>
    <t>Nombre de logements calculé à partir des demandes de permis de construire pour lesquelles l’autorisation est donnée (explicitement ou implicitement). La demande de permis de construire a reçu un avis favorable, après instruction du dossier par les communes ou par les subdivisions de l'Equipement.</t>
  </si>
  <si>
    <t>Logements individuels (purs ou groupés)</t>
  </si>
  <si>
    <t>Un logement individuel est une construction qui ne comprend qu’un seul logement (autrement dit, une maison). Les logements individuels purs font l’objet d’un permis de construire relatif à un seul logement. Les logements individuels groupés font l’objet d’un permis de construire relatif à la construction de plusieurs logements individuels (par exemple, un lotissement), ou à la construction de logements individuels associés à des logements collectifs ou des locaux non résidentiels.</t>
  </si>
  <si>
    <t>Logements collectifs</t>
  </si>
  <si>
    <t>Logement faisant partie d’un bâtiment d’au moins deux logements dont certains ne disposent pas d’un accès privatif. Dans le cas d’opérations regroupant à la fois des logements individuels et des logements collectifs, chacun est comptabilisé dans son type de construction respectif.</t>
  </si>
  <si>
    <t>Logements ordinaires</t>
  </si>
  <si>
    <t xml:space="preserve">Logements ordinaires (tous les logements sauf ceux en résidence). </t>
  </si>
  <si>
    <t>Logements en résidence</t>
  </si>
  <si>
    <t>Les logements en résidence (exemple : résidence personnes âgées, pour étudiants, pour touristes, etc.) se caractérisent par la fourniture de services individualisés (de loisir, de restauration, de soins ou autres) en plus du gîte. Les foyers ou les hôtels qui ne comportent que des chambres et des services communs ne sont pas classés dans les logements mais dans les locaux d'hébergement.</t>
  </si>
  <si>
    <t>Total des logements</t>
  </si>
  <si>
    <t>C’est la somme du décompte des logements autorisés ordinaires et en résidence.</t>
  </si>
  <si>
    <t>Date réelle</t>
  </si>
  <si>
    <t>Les Anses-d'Arlet</t>
  </si>
  <si>
    <t>Basse-Pointe</t>
  </si>
  <si>
    <t>Le Carbet</t>
  </si>
  <si>
    <t>Case-Pilote</t>
  </si>
  <si>
    <t>Le Diamant</t>
  </si>
  <si>
    <t>Ducos</t>
  </si>
  <si>
    <t>Fonds-Saint-Denis</t>
  </si>
  <si>
    <t>Fort-de-France</t>
  </si>
  <si>
    <t>Gros-Morne</t>
  </si>
  <si>
    <t>Le Lamentin</t>
  </si>
  <si>
    <t>Le Lorrain</t>
  </si>
  <si>
    <t>Macouba</t>
  </si>
  <si>
    <t>Le Marigot</t>
  </si>
  <si>
    <t>Le Marin</t>
  </si>
  <si>
    <t>Le Morne-Rouge</t>
  </si>
  <si>
    <t>Le Robert</t>
  </si>
  <si>
    <t>Saint-Esprit</t>
  </si>
  <si>
    <t>Saint-Joseph</t>
  </si>
  <si>
    <t>Saint-Pierre</t>
  </si>
  <si>
    <t>Sainte-Anne</t>
  </si>
  <si>
    <t>Sainte-Luce</t>
  </si>
  <si>
    <t>Sainte-Marie</t>
  </si>
  <si>
    <t>Schoelcher</t>
  </si>
  <si>
    <t>La Trinité</t>
  </si>
  <si>
    <t>Le Vauclin</t>
  </si>
  <si>
    <t>Le Morne-Vert</t>
  </si>
  <si>
    <t>Bellefontaine</t>
  </si>
  <si>
    <t>Martinique</t>
  </si>
  <si>
    <t>Evolution du nombre de logements autorisés entre 2006 et 2012.</t>
  </si>
  <si>
    <r>
      <t xml:space="preserve">Pour une autorisation, c'est la date à laquelle l'autorité compétente a pris la décision d'autoriser la construction ou la modification du projet.
</t>
    </r>
    <r>
      <rPr>
        <u/>
        <sz val="8"/>
        <color indexed="8"/>
        <rFont val="Arial"/>
        <family val="2"/>
      </rPr>
      <t xml:space="preserve">Les séries en date réelle sont révisées tous les mois </t>
    </r>
    <r>
      <rPr>
        <sz val="8"/>
        <color indexed="8"/>
        <rFont val="Arial"/>
        <family val="2"/>
      </rPr>
      <t xml:space="preserve">car elles prennent en compte les permis modificatifs, les annulations, les corrections, relatifs à un permis publié à une date ultérieure.
Les séries en date réelle permettent la réalisation d'études structurelles sur la construction sur une longue période. </t>
    </r>
  </si>
  <si>
    <t>CACEM</t>
  </si>
  <si>
    <t>Centre-Atlantique</t>
  </si>
  <si>
    <t>L'Ajoupa-Bouillon</t>
  </si>
  <si>
    <t>Grand'Riviere</t>
  </si>
  <si>
    <t>Nord-Atlantique</t>
  </si>
  <si>
    <t>Le Precheur</t>
  </si>
  <si>
    <t>Nord-Caraïbe</t>
  </si>
  <si>
    <t>CCNM</t>
  </si>
  <si>
    <t>Le Francois</t>
  </si>
  <si>
    <t>Riviere-Pilote</t>
  </si>
  <si>
    <t>Sud-Atlantique</t>
  </si>
  <si>
    <t>Riviere-Salee</t>
  </si>
  <si>
    <t>Les Trois-Ilets</t>
  </si>
  <si>
    <t>Sud-Caraïbe</t>
  </si>
  <si>
    <t>CAESM</t>
  </si>
  <si>
    <t>Evolution du nombre de logements autorisés</t>
  </si>
  <si>
    <t>2006</t>
  </si>
  <si>
    <t>2007</t>
  </si>
  <si>
    <t>2008</t>
  </si>
  <si>
    <t>2009</t>
  </si>
  <si>
    <t>2010</t>
  </si>
  <si>
    <t>2011</t>
  </si>
  <si>
    <t>Total lgts ordinaires</t>
  </si>
  <si>
    <t>Individuels</t>
  </si>
  <si>
    <t>Collectifs</t>
  </si>
  <si>
    <t>Total ordinaires</t>
  </si>
  <si>
    <t>Résidences</t>
  </si>
  <si>
    <t>Source : DEAL Martinique, Sitadel2 en date réelle</t>
  </si>
  <si>
    <t xml:space="preserve">logements autorisés </t>
  </si>
  <si>
    <t>Collectif</t>
  </si>
  <si>
    <t>Individuel</t>
  </si>
  <si>
    <t xml:space="preserve">    </t>
  </si>
  <si>
    <t>Population
en 2006</t>
  </si>
  <si>
    <t>Indice de construction pour 
1 000 hab. en 2006</t>
  </si>
  <si>
    <t>Population
en 2009</t>
  </si>
  <si>
    <t>% coll</t>
  </si>
  <si>
    <t>Ordinaires</t>
  </si>
  <si>
    <t>Total</t>
  </si>
  <si>
    <t>Sources : DEAL Martinique, Sitadel2 en date réelle.</t>
  </si>
  <si>
    <t xml:space="preserve"> </t>
  </si>
  <si>
    <t>Individuels purs</t>
  </si>
  <si>
    <t>Individuels groupés</t>
  </si>
  <si>
    <t xml:space="preserve">Individuels </t>
  </si>
  <si>
    <t>2006-2012</t>
  </si>
  <si>
    <t>Autorisés
2006-2012</t>
  </si>
  <si>
    <t>Autorisés 2012</t>
  </si>
  <si>
    <t>Indice de construction 2012 pour 1 000 hab. en 2009</t>
  </si>
  <si>
    <t>% ind</t>
  </si>
  <si>
    <t>Nb lgts autorisés individuels purs</t>
  </si>
  <si>
    <t>Nb lgts autorisés individuels groupés</t>
  </si>
  <si>
    <t>Nb lgts autorisés collectifs</t>
  </si>
  <si>
    <t>Nb total lgts autorisés ordinaires</t>
  </si>
  <si>
    <t>Nb lgts autorisés en résidence</t>
  </si>
  <si>
    <t>Nb total lgts autorisés</t>
  </si>
  <si>
    <t>2012</t>
  </si>
  <si>
    <t>Nb lgts autorisés individuels</t>
  </si>
  <si>
    <t>Logts autorisés ordinaires 2006-2012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</si>
</sst>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7" x14ac:knownFonts="1">
    <font>
      <sz val="10"/>
      <name val="Arial"/>
    </font>
    <font>
      <sz val="6"/>
      <color indexed="8"/>
      <name val="Arial"/>
      <family val="2"/>
    </font>
    <font>
      <sz val="9"/>
      <color indexed="8"/>
      <name val="Arial"/>
      <family val="2"/>
    </font>
    <font>
      <b/>
      <sz val="10"/>
      <name val="Arial"/>
      <family val="2"/>
    </font>
    <font>
      <sz val="10"/>
      <name val="Arial"/>
      <family val="2"/>
    </font>
    <font>
      <b/>
      <sz val="14"/>
      <color indexed="8"/>
      <name val="Arial"/>
      <family val="2"/>
    </font>
    <font>
      <b/>
      <sz val="8"/>
      <color indexed="8"/>
      <name val="Arial"/>
      <family val="2"/>
    </font>
    <font>
      <sz val="8"/>
      <color indexed="8"/>
      <name val="Arial"/>
      <family val="2"/>
    </font>
    <font>
      <i/>
      <sz val="12"/>
      <name val="Times New Roman"/>
      <family val="1"/>
    </font>
    <font>
      <u/>
      <sz val="8"/>
      <color indexed="8"/>
      <name val="Arial"/>
      <family val="2"/>
    </font>
    <font>
      <sz val="10"/>
      <name val="Arial"/>
      <family val="2"/>
    </font>
    <font>
      <i/>
      <sz val="8"/>
      <color indexed="8"/>
      <name val="Arial"/>
      <family val="2"/>
    </font>
    <font>
      <i/>
      <sz val="9"/>
      <name val="Arial"/>
      <family val="2"/>
    </font>
    <font>
      <i/>
      <sz val="10"/>
      <name val="Arial"/>
      <family val="2"/>
    </font>
    <font>
      <b/>
      <i/>
      <sz val="10"/>
      <name val="Arial"/>
      <family val="2"/>
    </font>
    <font>
      <sz val="8"/>
      <name val="Arial"/>
      <family val="2"/>
    </font>
    <font>
      <b/>
      <sz val="8"/>
      <name val="Arial"/>
      <family val="2"/>
    </font>
  </fonts>
  <fills count="5">
    <fill>
      <patternFill patternType="none"/>
    </fill>
    <fill>
      <patternFill patternType="gray125"/>
    </fill>
    <fill>
      <patternFill patternType="solid">
        <fgColor indexed="9"/>
        <bgColor indexed="9"/>
      </patternFill>
    </fill>
    <fill>
      <patternFill patternType="solid">
        <fgColor theme="0"/>
        <bgColor indexed="64"/>
      </patternFill>
    </fill>
    <fill>
      <patternFill patternType="solid">
        <fgColor theme="0"/>
        <bgColor indexed="9"/>
      </patternFill>
    </fill>
  </fills>
  <borders count="36">
    <border>
      <left/>
      <right/>
      <top/>
      <bottom/>
      <diagonal/>
    </border>
    <border>
      <left style="thin">
        <color indexed="64"/>
      </left>
      <right style="thin">
        <color indexed="64"/>
      </right>
      <top style="thin">
        <color indexed="64"/>
      </top>
      <bottom style="thin">
        <color indexed="64"/>
      </bottom>
      <diagonal/>
    </border>
    <border>
      <left/>
      <right/>
      <top/>
      <bottom style="medium">
        <color indexed="17"/>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bottom/>
      <diagonal/>
    </border>
  </borders>
  <cellStyleXfs count="4">
    <xf numFmtId="0" fontId="0" fillId="0" borderId="0"/>
    <xf numFmtId="9" fontId="10" fillId="0" borderId="0" applyFont="0" applyFill="0" applyBorder="0" applyAlignment="0" applyProtection="0"/>
    <xf numFmtId="0" fontId="4" fillId="0" borderId="0"/>
    <xf numFmtId="9" fontId="4" fillId="0" borderId="0" applyFont="0" applyFill="0" applyBorder="0" applyAlignment="0" applyProtection="0"/>
  </cellStyleXfs>
  <cellXfs count="144">
    <xf numFmtId="0" fontId="0" fillId="0" borderId="0" xfId="0"/>
    <xf numFmtId="0" fontId="1" fillId="2" borderId="0" xfId="0" applyFont="1" applyFill="1" applyAlignment="1">
      <alignment vertical="center"/>
    </xf>
    <xf numFmtId="0" fontId="5" fillId="2" borderId="2" xfId="0" applyFont="1" applyFill="1" applyBorder="1" applyAlignment="1">
      <alignment horizontal="center"/>
    </xf>
    <xf numFmtId="0" fontId="6" fillId="2" borderId="3" xfId="0" applyFont="1" applyFill="1" applyBorder="1" applyAlignment="1">
      <alignment horizontal="center" vertical="center" wrapText="1"/>
    </xf>
    <xf numFmtId="0" fontId="7" fillId="2" borderId="4" xfId="0" applyFont="1" applyFill="1" applyBorder="1" applyAlignment="1">
      <alignment horizontal="left" vertical="center" wrapText="1"/>
    </xf>
    <xf numFmtId="0" fontId="8" fillId="0" borderId="0" xfId="0" applyFont="1" applyAlignment="1">
      <alignment horizontal="justify"/>
    </xf>
    <xf numFmtId="0" fontId="3" fillId="0" borderId="0" xfId="2" applyFont="1"/>
    <xf numFmtId="0" fontId="4" fillId="0" borderId="0" xfId="2" applyAlignment="1">
      <alignment horizontal="center"/>
    </xf>
    <xf numFmtId="0" fontId="3" fillId="0" borderId="0" xfId="2" applyFont="1" applyAlignment="1">
      <alignment horizontal="center"/>
    </xf>
    <xf numFmtId="0" fontId="4" fillId="0" borderId="1" xfId="2" applyBorder="1"/>
    <xf numFmtId="0" fontId="4" fillId="0" borderId="1" xfId="2" applyBorder="1" applyAlignment="1">
      <alignment horizontal="center"/>
    </xf>
    <xf numFmtId="0" fontId="3" fillId="0" borderId="1" xfId="2" applyFont="1" applyBorder="1" applyAlignment="1">
      <alignment horizontal="center"/>
    </xf>
    <xf numFmtId="0" fontId="4" fillId="0" borderId="1" xfId="2" applyFont="1" applyBorder="1"/>
    <xf numFmtId="3" fontId="4" fillId="0" borderId="1" xfId="2" applyNumberFormat="1" applyBorder="1" applyAlignment="1">
      <alignment horizontal="center"/>
    </xf>
    <xf numFmtId="3" fontId="3" fillId="0" borderId="1" xfId="2" applyNumberFormat="1" applyFont="1" applyBorder="1" applyAlignment="1">
      <alignment horizontal="center"/>
    </xf>
    <xf numFmtId="0" fontId="3" fillId="0" borderId="1" xfId="2" applyFont="1" applyBorder="1"/>
    <xf numFmtId="0" fontId="12" fillId="0" borderId="0" xfId="2" applyFont="1"/>
    <xf numFmtId="0" fontId="4" fillId="0" borderId="0" xfId="2"/>
    <xf numFmtId="9" fontId="4" fillId="0" borderId="0" xfId="3" applyAlignment="1">
      <alignment horizontal="center"/>
    </xf>
    <xf numFmtId="0" fontId="4" fillId="0" borderId="0" xfId="2" applyFont="1"/>
    <xf numFmtId="0" fontId="4" fillId="0" borderId="0" xfId="2" applyFont="1" applyAlignment="1">
      <alignment horizontal="center"/>
    </xf>
    <xf numFmtId="0" fontId="3" fillId="0" borderId="10" xfId="2" applyFont="1" applyBorder="1"/>
    <xf numFmtId="9" fontId="0" fillId="0" borderId="0" xfId="3" applyFont="1" applyAlignment="1">
      <alignment horizontal="center"/>
    </xf>
    <xf numFmtId="0" fontId="4" fillId="0" borderId="0" xfId="2" applyAlignment="1">
      <alignment horizontal="center" vertical="center"/>
    </xf>
    <xf numFmtId="0" fontId="1" fillId="3" borderId="0" xfId="0" applyFont="1" applyFill="1" applyAlignment="1">
      <alignment vertical="center"/>
    </xf>
    <xf numFmtId="0" fontId="7" fillId="3" borderId="0" xfId="0" applyFont="1" applyFill="1" applyAlignment="1">
      <alignment horizontal="left" vertical="center"/>
    </xf>
    <xf numFmtId="0" fontId="3" fillId="3" borderId="0" xfId="0" applyFont="1" applyFill="1" applyAlignment="1">
      <alignment vertical="center"/>
    </xf>
    <xf numFmtId="0" fontId="0" fillId="3" borderId="0" xfId="0" applyFill="1" applyAlignment="1">
      <alignment vertical="center"/>
    </xf>
    <xf numFmtId="0" fontId="0" fillId="3" borderId="0" xfId="0" applyFill="1" applyBorder="1" applyAlignment="1">
      <alignment vertical="center"/>
    </xf>
    <xf numFmtId="0" fontId="13" fillId="3" borderId="0" xfId="0" applyFont="1" applyFill="1" applyAlignment="1">
      <alignment vertical="center"/>
    </xf>
    <xf numFmtId="9" fontId="0" fillId="3" borderId="0" xfId="1" applyFont="1" applyFill="1" applyAlignment="1">
      <alignment vertical="center"/>
    </xf>
    <xf numFmtId="0" fontId="4" fillId="3" borderId="0" xfId="0" applyFont="1" applyFill="1" applyAlignment="1">
      <alignment vertical="center"/>
    </xf>
    <xf numFmtId="0" fontId="1" fillId="4" borderId="0" xfId="0" applyFont="1" applyFill="1" applyBorder="1" applyAlignment="1">
      <alignment vertical="center"/>
    </xf>
    <xf numFmtId="0" fontId="1" fillId="4" borderId="0" xfId="0" applyFont="1" applyFill="1" applyAlignment="1">
      <alignment vertical="center"/>
    </xf>
    <xf numFmtId="0" fontId="1" fillId="3" borderId="0" xfId="0" applyFont="1" applyFill="1" applyBorder="1" applyAlignment="1">
      <alignment vertical="center"/>
    </xf>
    <xf numFmtId="0" fontId="7" fillId="3" borderId="0" xfId="0" applyFont="1" applyFill="1" applyBorder="1" applyAlignment="1">
      <alignment horizontal="left" vertical="center"/>
    </xf>
    <xf numFmtId="0" fontId="3" fillId="3" borderId="13" xfId="0" applyFont="1" applyFill="1" applyBorder="1" applyAlignment="1">
      <alignment horizontal="centerContinuous" vertical="center"/>
    </xf>
    <xf numFmtId="0" fontId="14" fillId="3" borderId="14" xfId="0" applyFont="1" applyFill="1" applyBorder="1" applyAlignment="1">
      <alignment horizontal="centerContinuous" vertical="center"/>
    </xf>
    <xf numFmtId="0" fontId="3" fillId="3" borderId="14" xfId="0" applyFont="1" applyFill="1" applyBorder="1" applyAlignment="1">
      <alignment horizontal="centerContinuous" vertical="center"/>
    </xf>
    <xf numFmtId="9" fontId="3" fillId="3" borderId="14" xfId="1" applyFont="1" applyFill="1" applyBorder="1" applyAlignment="1">
      <alignment horizontal="centerContinuous" vertical="center"/>
    </xf>
    <xf numFmtId="0" fontId="3" fillId="3" borderId="15" xfId="0" applyFont="1" applyFill="1" applyBorder="1" applyAlignment="1">
      <alignment horizontal="centerContinuous" vertical="center"/>
    </xf>
    <xf numFmtId="0" fontId="3" fillId="3" borderId="0" xfId="0" applyFont="1" applyFill="1" applyBorder="1" applyAlignment="1">
      <alignment horizontal="centerContinuous" vertical="center"/>
    </xf>
    <xf numFmtId="0" fontId="14" fillId="3" borderId="13" xfId="0" applyFont="1" applyFill="1" applyBorder="1" applyAlignment="1">
      <alignment horizontal="centerContinuous" vertical="center"/>
    </xf>
    <xf numFmtId="0" fontId="15" fillId="3" borderId="0" xfId="0" applyFont="1" applyFill="1" applyAlignment="1">
      <alignment horizontal="left" vertical="center" wrapText="1"/>
    </xf>
    <xf numFmtId="0" fontId="4" fillId="3" borderId="16" xfId="0" applyFont="1" applyFill="1" applyBorder="1" applyAlignment="1">
      <alignment horizontal="center" vertical="center" wrapText="1"/>
    </xf>
    <xf numFmtId="0" fontId="0" fillId="3" borderId="17" xfId="0"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13" fillId="3" borderId="16" xfId="0" applyFont="1" applyFill="1" applyBorder="1" applyAlignment="1">
      <alignment horizontal="center" vertical="center" wrapText="1"/>
    </xf>
    <xf numFmtId="0" fontId="13" fillId="3" borderId="18" xfId="0" applyFont="1" applyFill="1" applyBorder="1" applyAlignment="1">
      <alignment horizontal="center" vertical="center" wrapText="1"/>
    </xf>
    <xf numFmtId="9" fontId="4" fillId="3" borderId="17" xfId="1" applyFont="1" applyFill="1" applyBorder="1" applyAlignment="1">
      <alignment horizontal="center" vertical="center" wrapText="1"/>
    </xf>
    <xf numFmtId="0" fontId="0" fillId="3" borderId="15" xfId="0" applyFill="1" applyBorder="1" applyAlignment="1">
      <alignment horizontal="center" vertical="center" wrapText="1"/>
    </xf>
    <xf numFmtId="0" fontId="4" fillId="3" borderId="35"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1" fillId="4" borderId="0" xfId="0" applyFont="1" applyFill="1" applyAlignment="1">
      <alignment vertical="center" wrapText="1"/>
    </xf>
    <xf numFmtId="0" fontId="1" fillId="3" borderId="0" xfId="0" applyFont="1" applyFill="1" applyAlignment="1">
      <alignment vertical="center" wrapText="1"/>
    </xf>
    <xf numFmtId="1" fontId="15" fillId="3" borderId="0" xfId="0" applyNumberFormat="1" applyFont="1" applyFill="1" applyAlignment="1">
      <alignment horizontal="left" vertical="center"/>
    </xf>
    <xf numFmtId="0" fontId="0" fillId="3" borderId="7" xfId="0" applyFill="1" applyBorder="1" applyAlignment="1">
      <alignment vertical="center"/>
    </xf>
    <xf numFmtId="3" fontId="0" fillId="3" borderId="7" xfId="0" applyNumberFormat="1" applyFill="1" applyBorder="1" applyAlignment="1">
      <alignment horizontal="center" vertical="center"/>
    </xf>
    <xf numFmtId="3" fontId="0" fillId="3" borderId="19" xfId="0" applyNumberFormat="1" applyFill="1" applyBorder="1" applyAlignment="1">
      <alignment horizontal="center" vertical="center"/>
    </xf>
    <xf numFmtId="164" fontId="0" fillId="3" borderId="20" xfId="3" applyNumberFormat="1" applyFont="1" applyFill="1" applyBorder="1" applyAlignment="1">
      <alignment horizontal="center" vertical="center"/>
    </xf>
    <xf numFmtId="1" fontId="0" fillId="3" borderId="22" xfId="3" applyNumberFormat="1" applyFont="1" applyFill="1" applyBorder="1" applyAlignment="1">
      <alignment horizontal="center" vertical="center"/>
    </xf>
    <xf numFmtId="3" fontId="13" fillId="3" borderId="19" xfId="0" applyNumberFormat="1" applyFont="1" applyFill="1" applyBorder="1" applyAlignment="1">
      <alignment horizontal="center" vertical="center"/>
    </xf>
    <xf numFmtId="9" fontId="0" fillId="3" borderId="19" xfId="1" applyFont="1" applyFill="1" applyBorder="1" applyAlignment="1">
      <alignment horizontal="center" vertical="center"/>
    </xf>
    <xf numFmtId="9" fontId="0" fillId="3" borderId="19" xfId="3" applyFont="1" applyFill="1" applyBorder="1" applyAlignment="1">
      <alignment horizontal="center" vertical="center"/>
    </xf>
    <xf numFmtId="3" fontId="0" fillId="3" borderId="21" xfId="0" applyNumberFormat="1" applyFill="1" applyBorder="1" applyAlignment="1">
      <alignment horizontal="center" vertical="center"/>
    </xf>
    <xf numFmtId="3" fontId="0" fillId="3" borderId="0" xfId="0" applyNumberFormat="1" applyFill="1" applyBorder="1" applyAlignment="1">
      <alignment horizontal="center" vertical="center"/>
    </xf>
    <xf numFmtId="3" fontId="4" fillId="3" borderId="19" xfId="0" applyNumberFormat="1" applyFont="1" applyFill="1" applyBorder="1" applyAlignment="1">
      <alignment horizontal="center" vertical="center"/>
    </xf>
    <xf numFmtId="3" fontId="4" fillId="3" borderId="21" xfId="0" applyNumberFormat="1" applyFont="1" applyFill="1" applyBorder="1" applyAlignment="1">
      <alignment horizontal="center" vertical="center"/>
    </xf>
    <xf numFmtId="0" fontId="15" fillId="3" borderId="0" xfId="0" applyFont="1" applyFill="1" applyAlignment="1">
      <alignment horizontal="left" vertical="center"/>
    </xf>
    <xf numFmtId="0" fontId="0" fillId="3" borderId="8" xfId="0" applyFill="1" applyBorder="1" applyAlignment="1">
      <alignment vertical="center"/>
    </xf>
    <xf numFmtId="3" fontId="0" fillId="3" borderId="8" xfId="0" applyNumberFormat="1" applyFill="1" applyBorder="1" applyAlignment="1">
      <alignment horizontal="center" vertical="center"/>
    </xf>
    <xf numFmtId="3" fontId="0" fillId="3" borderId="5" xfId="0" applyNumberFormat="1" applyFill="1" applyBorder="1" applyAlignment="1">
      <alignment horizontal="center" vertical="center"/>
    </xf>
    <xf numFmtId="164" fontId="0" fillId="3" borderId="22" xfId="3" applyNumberFormat="1" applyFont="1" applyFill="1" applyBorder="1" applyAlignment="1">
      <alignment horizontal="center" vertical="center"/>
    </xf>
    <xf numFmtId="3" fontId="13" fillId="3" borderId="5" xfId="0" applyNumberFormat="1" applyFont="1" applyFill="1" applyBorder="1" applyAlignment="1">
      <alignment horizontal="center" vertical="center"/>
    </xf>
    <xf numFmtId="9" fontId="0" fillId="3" borderId="5" xfId="1" applyFont="1" applyFill="1" applyBorder="1" applyAlignment="1">
      <alignment horizontal="center" vertical="center"/>
    </xf>
    <xf numFmtId="9" fontId="0" fillId="3" borderId="5" xfId="3" applyFont="1" applyFill="1" applyBorder="1" applyAlignment="1">
      <alignment horizontal="center" vertical="center"/>
    </xf>
    <xf numFmtId="3" fontId="0" fillId="3" borderId="23" xfId="0" applyNumberFormat="1" applyFill="1" applyBorder="1" applyAlignment="1">
      <alignment horizontal="center" vertical="center"/>
    </xf>
    <xf numFmtId="3" fontId="4" fillId="3" borderId="5" xfId="0" applyNumberFormat="1" applyFont="1" applyFill="1" applyBorder="1" applyAlignment="1">
      <alignment horizontal="center" vertical="center"/>
    </xf>
    <xf numFmtId="3" fontId="4" fillId="3" borderId="23" xfId="0" applyNumberFormat="1" applyFont="1" applyFill="1" applyBorder="1" applyAlignment="1">
      <alignment horizontal="center" vertical="center"/>
    </xf>
    <xf numFmtId="0" fontId="0" fillId="3" borderId="9" xfId="0" applyFill="1" applyBorder="1" applyAlignment="1">
      <alignment vertical="center"/>
    </xf>
    <xf numFmtId="3" fontId="0" fillId="3" borderId="9" xfId="0" applyNumberFormat="1" applyFill="1" applyBorder="1" applyAlignment="1">
      <alignment horizontal="center" vertical="center"/>
    </xf>
    <xf numFmtId="3" fontId="0" fillId="3" borderId="6" xfId="0" applyNumberFormat="1" applyFill="1" applyBorder="1" applyAlignment="1">
      <alignment horizontal="center" vertical="center"/>
    </xf>
    <xf numFmtId="164" fontId="0" fillId="3" borderId="24" xfId="3" applyNumberFormat="1" applyFont="1" applyFill="1" applyBorder="1" applyAlignment="1">
      <alignment horizontal="center" vertical="center"/>
    </xf>
    <xf numFmtId="1" fontId="0" fillId="3" borderId="24" xfId="3" applyNumberFormat="1" applyFont="1" applyFill="1" applyBorder="1" applyAlignment="1">
      <alignment horizontal="center" vertical="center"/>
    </xf>
    <xf numFmtId="3" fontId="13" fillId="3" borderId="6" xfId="0" applyNumberFormat="1" applyFont="1" applyFill="1" applyBorder="1" applyAlignment="1">
      <alignment horizontal="center" vertical="center"/>
    </xf>
    <xf numFmtId="9" fontId="0" fillId="3" borderId="6" xfId="1" applyFont="1" applyFill="1" applyBorder="1" applyAlignment="1">
      <alignment horizontal="center" vertical="center"/>
    </xf>
    <xf numFmtId="9" fontId="0" fillId="3" borderId="6" xfId="3" applyFont="1" applyFill="1" applyBorder="1" applyAlignment="1">
      <alignment horizontal="center" vertical="center"/>
    </xf>
    <xf numFmtId="3" fontId="0" fillId="3" borderId="25" xfId="0" applyNumberFormat="1" applyFill="1" applyBorder="1" applyAlignment="1">
      <alignment horizontal="center" vertical="center"/>
    </xf>
    <xf numFmtId="3" fontId="4" fillId="3" borderId="6" xfId="0" applyNumberFormat="1" applyFont="1" applyFill="1" applyBorder="1" applyAlignment="1">
      <alignment horizontal="center" vertical="center"/>
    </xf>
    <xf numFmtId="3" fontId="4" fillId="3" borderId="25" xfId="0" applyNumberFormat="1" applyFont="1" applyFill="1" applyBorder="1" applyAlignment="1">
      <alignment horizontal="center" vertical="center"/>
    </xf>
    <xf numFmtId="0" fontId="16" fillId="3" borderId="0" xfId="0" applyFont="1" applyFill="1" applyAlignment="1">
      <alignment horizontal="left" vertical="center"/>
    </xf>
    <xf numFmtId="0" fontId="3" fillId="3" borderId="10" xfId="0" applyFont="1" applyFill="1" applyBorder="1" applyAlignment="1">
      <alignment vertical="center"/>
    </xf>
    <xf numFmtId="3" fontId="3" fillId="3" borderId="10" xfId="0" applyNumberFormat="1" applyFont="1" applyFill="1" applyBorder="1" applyAlignment="1">
      <alignment horizontal="center" vertical="center"/>
    </xf>
    <xf numFmtId="3" fontId="3" fillId="3" borderId="26" xfId="0" applyNumberFormat="1" applyFont="1" applyFill="1" applyBorder="1" applyAlignment="1">
      <alignment horizontal="center" vertical="center"/>
    </xf>
    <xf numFmtId="164" fontId="3" fillId="3" borderId="27" xfId="3" applyNumberFormat="1" applyFont="1" applyFill="1" applyBorder="1" applyAlignment="1">
      <alignment horizontal="center" vertical="center"/>
    </xf>
    <xf numFmtId="1" fontId="3" fillId="3" borderId="27" xfId="3" applyNumberFormat="1" applyFont="1" applyFill="1" applyBorder="1" applyAlignment="1">
      <alignment horizontal="center" vertical="center"/>
    </xf>
    <xf numFmtId="3" fontId="14" fillId="3" borderId="26" xfId="0" applyNumberFormat="1" applyFont="1" applyFill="1" applyBorder="1" applyAlignment="1">
      <alignment horizontal="center" vertical="center"/>
    </xf>
    <xf numFmtId="9" fontId="3" fillId="3" borderId="26" xfId="1" applyFont="1" applyFill="1" applyBorder="1" applyAlignment="1">
      <alignment horizontal="center" vertical="center"/>
    </xf>
    <xf numFmtId="9" fontId="3" fillId="3" borderId="26" xfId="3" applyFont="1" applyFill="1" applyBorder="1" applyAlignment="1">
      <alignment horizontal="center" vertical="center"/>
    </xf>
    <xf numFmtId="3" fontId="3" fillId="3" borderId="28" xfId="0" applyNumberFormat="1" applyFont="1" applyFill="1" applyBorder="1" applyAlignment="1">
      <alignment horizontal="center" vertical="center"/>
    </xf>
    <xf numFmtId="3" fontId="3" fillId="3" borderId="0" xfId="0" applyNumberFormat="1" applyFont="1" applyFill="1" applyBorder="1" applyAlignment="1">
      <alignment horizontal="center" vertical="center"/>
    </xf>
    <xf numFmtId="1" fontId="0" fillId="3" borderId="20" xfId="3" applyNumberFormat="1" applyFont="1" applyFill="1" applyBorder="1" applyAlignment="1">
      <alignment horizontal="center" vertical="center"/>
    </xf>
    <xf numFmtId="3" fontId="4" fillId="3" borderId="0" xfId="0" applyNumberFormat="1" applyFont="1" applyFill="1" applyBorder="1" applyAlignment="1">
      <alignment horizontal="center" vertical="center"/>
    </xf>
    <xf numFmtId="0" fontId="3" fillId="3" borderId="11" xfId="0" applyFont="1" applyFill="1" applyBorder="1" applyAlignment="1">
      <alignment vertical="center"/>
    </xf>
    <xf numFmtId="3" fontId="3" fillId="3" borderId="11" xfId="0" applyNumberFormat="1" applyFont="1" applyFill="1" applyBorder="1" applyAlignment="1">
      <alignment horizontal="center" vertical="center"/>
    </xf>
    <xf numFmtId="3" fontId="3" fillId="3" borderId="1" xfId="0" applyNumberFormat="1" applyFont="1" applyFill="1" applyBorder="1" applyAlignment="1">
      <alignment horizontal="center" vertical="center"/>
    </xf>
    <xf numFmtId="164" fontId="3" fillId="3" borderId="29" xfId="3" applyNumberFormat="1" applyFont="1" applyFill="1" applyBorder="1" applyAlignment="1">
      <alignment horizontal="center" vertical="center"/>
    </xf>
    <xf numFmtId="1" fontId="3" fillId="3" borderId="29" xfId="3" applyNumberFormat="1" applyFont="1" applyFill="1" applyBorder="1" applyAlignment="1">
      <alignment horizontal="center" vertical="center"/>
    </xf>
    <xf numFmtId="3" fontId="14" fillId="3" borderId="1" xfId="0" applyNumberFormat="1" applyFont="1" applyFill="1" applyBorder="1" applyAlignment="1">
      <alignment horizontal="center" vertical="center"/>
    </xf>
    <xf numFmtId="9" fontId="3" fillId="3" borderId="1" xfId="1" applyFont="1" applyFill="1" applyBorder="1" applyAlignment="1">
      <alignment horizontal="center" vertical="center"/>
    </xf>
    <xf numFmtId="9" fontId="3" fillId="3" borderId="1" xfId="3" applyFont="1" applyFill="1" applyBorder="1" applyAlignment="1">
      <alignment horizontal="center" vertical="center"/>
    </xf>
    <xf numFmtId="3" fontId="3" fillId="3" borderId="30" xfId="0" applyNumberFormat="1" applyFont="1" applyFill="1" applyBorder="1" applyAlignment="1">
      <alignment horizontal="center" vertical="center"/>
    </xf>
    <xf numFmtId="0" fontId="0" fillId="3" borderId="31" xfId="0" applyFill="1" applyBorder="1" applyAlignment="1">
      <alignment vertical="center"/>
    </xf>
    <xf numFmtId="3" fontId="0" fillId="3" borderId="31" xfId="0" applyNumberFormat="1" applyFill="1" applyBorder="1" applyAlignment="1">
      <alignment horizontal="center" vertical="center"/>
    </xf>
    <xf numFmtId="3" fontId="0" fillId="3" borderId="32" xfId="0" applyNumberFormat="1" applyFill="1" applyBorder="1" applyAlignment="1">
      <alignment horizontal="center" vertical="center"/>
    </xf>
    <xf numFmtId="164" fontId="0" fillId="3" borderId="33" xfId="3" applyNumberFormat="1" applyFont="1" applyFill="1" applyBorder="1" applyAlignment="1">
      <alignment horizontal="center" vertical="center"/>
    </xf>
    <xf numFmtId="1" fontId="0" fillId="3" borderId="33" xfId="3" applyNumberFormat="1" applyFont="1" applyFill="1" applyBorder="1" applyAlignment="1">
      <alignment horizontal="center" vertical="center"/>
    </xf>
    <xf numFmtId="3" fontId="13" fillId="3" borderId="32" xfId="0" applyNumberFormat="1" applyFont="1" applyFill="1" applyBorder="1" applyAlignment="1">
      <alignment horizontal="center" vertical="center"/>
    </xf>
    <xf numFmtId="9" fontId="0" fillId="3" borderId="32" xfId="1" applyFont="1" applyFill="1" applyBorder="1" applyAlignment="1">
      <alignment horizontal="center" vertical="center"/>
    </xf>
    <xf numFmtId="9" fontId="0" fillId="3" borderId="32" xfId="3" applyFont="1" applyFill="1" applyBorder="1" applyAlignment="1">
      <alignment horizontal="center" vertical="center"/>
    </xf>
    <xf numFmtId="3" fontId="0" fillId="3" borderId="34" xfId="0" applyNumberFormat="1" applyFill="1" applyBorder="1" applyAlignment="1">
      <alignment horizontal="center" vertical="center"/>
    </xf>
    <xf numFmtId="3" fontId="4" fillId="3" borderId="32" xfId="0" applyNumberFormat="1" applyFont="1" applyFill="1" applyBorder="1" applyAlignment="1">
      <alignment horizontal="center" vertical="center"/>
    </xf>
    <xf numFmtId="3" fontId="4" fillId="3" borderId="34" xfId="0" applyNumberFormat="1" applyFont="1" applyFill="1" applyBorder="1" applyAlignment="1">
      <alignment horizontal="center" vertical="center"/>
    </xf>
    <xf numFmtId="0" fontId="3" fillId="3" borderId="12" xfId="0" applyFont="1" applyFill="1" applyBorder="1" applyAlignment="1">
      <alignment vertical="center"/>
    </xf>
    <xf numFmtId="3" fontId="3" fillId="3" borderId="16" xfId="0" applyNumberFormat="1" applyFont="1" applyFill="1" applyBorder="1" applyAlignment="1">
      <alignment horizontal="center" vertical="center"/>
    </xf>
    <xf numFmtId="164" fontId="3" fillId="3" borderId="15" xfId="3" applyNumberFormat="1" applyFont="1" applyFill="1" applyBorder="1" applyAlignment="1">
      <alignment horizontal="center" vertical="center"/>
    </xf>
    <xf numFmtId="1" fontId="3" fillId="3" borderId="15" xfId="3" applyNumberFormat="1" applyFont="1" applyFill="1" applyBorder="1" applyAlignment="1">
      <alignment horizontal="center" vertical="center"/>
    </xf>
    <xf numFmtId="3" fontId="14" fillId="3" borderId="16" xfId="0" applyNumberFormat="1" applyFont="1" applyFill="1" applyBorder="1" applyAlignment="1">
      <alignment horizontal="center" vertical="center"/>
    </xf>
    <xf numFmtId="9" fontId="3" fillId="3" borderId="16" xfId="1" applyFont="1" applyFill="1" applyBorder="1" applyAlignment="1">
      <alignment horizontal="center" vertical="center"/>
    </xf>
    <xf numFmtId="9" fontId="3" fillId="3" borderId="16" xfId="3" applyFont="1" applyFill="1" applyBorder="1" applyAlignment="1">
      <alignment horizontal="center" vertical="center"/>
    </xf>
    <xf numFmtId="3" fontId="3" fillId="3" borderId="12" xfId="0" applyNumberFormat="1" applyFont="1" applyFill="1" applyBorder="1" applyAlignment="1">
      <alignment horizontal="center" vertical="center"/>
    </xf>
    <xf numFmtId="49" fontId="11" fillId="3" borderId="0" xfId="0" applyNumberFormat="1" applyFont="1" applyFill="1" applyAlignment="1">
      <alignment vertical="center"/>
    </xf>
    <xf numFmtId="3" fontId="0" fillId="3" borderId="0" xfId="0" applyNumberFormat="1" applyFill="1" applyAlignment="1">
      <alignment horizontal="center" vertical="center"/>
    </xf>
    <xf numFmtId="3" fontId="13" fillId="3" borderId="0" xfId="0" applyNumberFormat="1" applyFont="1" applyFill="1" applyAlignment="1">
      <alignment horizontal="center" vertical="center"/>
    </xf>
    <xf numFmtId="9" fontId="0" fillId="3" borderId="0" xfId="1" applyFont="1" applyFill="1" applyAlignment="1">
      <alignment horizontal="center" vertical="center"/>
    </xf>
    <xf numFmtId="3" fontId="4" fillId="3" borderId="0" xfId="0" applyNumberFormat="1" applyFont="1" applyFill="1" applyAlignment="1">
      <alignment horizontal="center" vertical="center"/>
    </xf>
    <xf numFmtId="3" fontId="4" fillId="3" borderId="0" xfId="0" applyNumberFormat="1" applyFont="1" applyFill="1" applyAlignment="1">
      <alignment vertical="center"/>
    </xf>
    <xf numFmtId="3" fontId="13" fillId="3" borderId="0" xfId="0" applyNumberFormat="1" applyFont="1" applyFill="1" applyAlignment="1">
      <alignment vertical="center"/>
    </xf>
    <xf numFmtId="1" fontId="13" fillId="3" borderId="0" xfId="0" applyNumberFormat="1" applyFont="1" applyFill="1" applyAlignment="1">
      <alignment horizontal="center" vertical="center"/>
    </xf>
    <xf numFmtId="1" fontId="4" fillId="3" borderId="0" xfId="0" applyNumberFormat="1" applyFont="1" applyFill="1" applyAlignment="1">
      <alignment horizontal="center" vertical="center"/>
    </xf>
    <xf numFmtId="0" fontId="6" fillId="2" borderId="0" xfId="0" applyFont="1" applyFill="1" applyAlignment="1">
      <alignment horizontal="left" vertical="center" wrapText="1"/>
    </xf>
    <xf numFmtId="0" fontId="2" fillId="2" borderId="0" xfId="0" applyFont="1" applyFill="1" applyAlignment="1">
      <alignment horizontal="left" vertical="center" wrapText="1"/>
    </xf>
  </cellXfs>
  <cellStyles count="4">
    <cellStyle name="Normal" xfId="0" builtinId="0"/>
    <cellStyle name="Normal 2" xfId="2"/>
    <cellStyle name="Pourcentage" xfId="1" builtinId="5"/>
    <cellStyle name="Pourcentage 2" xfId="3"/>
  </cellStyles>
  <dxfs count="0"/>
  <tableStyles count="0" defaultTableStyle="TableStyleMedium2" defaultPivotStyle="PivotStyleLight16"/>
  <colors>
    <mruColors>
      <color rgb="FFB0DD7F"/>
      <color rgb="FFA7D97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1050"/>
            </a:pPr>
            <a:r>
              <a:rPr lang="fr-FR" sz="1050"/>
              <a:t>Evolution du nombre de logements autorisés </a:t>
            </a:r>
          </a:p>
          <a:p>
            <a:pPr>
              <a:defRPr sz="1050"/>
            </a:pPr>
            <a:r>
              <a:rPr lang="fr-FR" sz="1050"/>
              <a:t>en Martinique</a:t>
            </a:r>
          </a:p>
        </c:rich>
      </c:tx>
      <c:layout>
        <c:manualLayout>
          <c:xMode val="edge"/>
          <c:yMode val="edge"/>
          <c:x val="0.18183545174731211"/>
          <c:y val="1.3194155825528671E-2"/>
        </c:manualLayout>
      </c:layout>
      <c:overlay val="0"/>
    </c:title>
    <c:autoTitleDeleted val="0"/>
    <c:plotArea>
      <c:layout>
        <c:manualLayout>
          <c:layoutTarget val="inner"/>
          <c:xMode val="edge"/>
          <c:yMode val="edge"/>
          <c:x val="0.10144951466616345"/>
          <c:y val="0.14013837252509512"/>
          <c:w val="0.87680508702664528"/>
          <c:h val="0.64319408244312692"/>
        </c:manualLayout>
      </c:layout>
      <c:barChart>
        <c:barDir val="col"/>
        <c:grouping val="stacked"/>
        <c:varyColors val="0"/>
        <c:ser>
          <c:idx val="0"/>
          <c:order val="0"/>
          <c:tx>
            <c:strRef>
              <c:f>'évol 2006-2012'!$A$7</c:f>
              <c:strCache>
                <c:ptCount val="1"/>
                <c:pt idx="0">
                  <c:v>Individuels</c:v>
                </c:pt>
              </c:strCache>
            </c:strRef>
          </c:tx>
          <c:spPr>
            <a:solidFill>
              <a:schemeClr val="accent4">
                <a:lumMod val="60000"/>
                <a:lumOff val="40000"/>
              </a:schemeClr>
            </a:solidFill>
          </c:spPr>
          <c:invertIfNegative val="0"/>
          <c:dLbls>
            <c:txPr>
              <a:bodyPr/>
              <a:lstStyle/>
              <a:p>
                <a:pPr>
                  <a:defRPr sz="850" b="1"/>
                </a:pPr>
                <a:endParaRPr lang="fr-FR"/>
              </a:p>
            </c:txPr>
            <c:dLblPos val="ctr"/>
            <c:showLegendKey val="0"/>
            <c:showVal val="1"/>
            <c:showCatName val="0"/>
            <c:showSerName val="0"/>
            <c:showPercent val="0"/>
            <c:showBubbleSize val="0"/>
            <c:showLeaderLines val="0"/>
          </c:dLbls>
          <c:cat>
            <c:strRef>
              <c:f>'évol 2006-2012'!$B$6:$H$6</c:f>
              <c:strCache>
                <c:ptCount val="7"/>
                <c:pt idx="0">
                  <c:v>2006</c:v>
                </c:pt>
                <c:pt idx="1">
                  <c:v>2007</c:v>
                </c:pt>
                <c:pt idx="2">
                  <c:v>2008</c:v>
                </c:pt>
                <c:pt idx="3">
                  <c:v>2009</c:v>
                </c:pt>
                <c:pt idx="4">
                  <c:v>2010</c:v>
                </c:pt>
                <c:pt idx="5">
                  <c:v>2011</c:v>
                </c:pt>
                <c:pt idx="6">
                  <c:v>2012</c:v>
                </c:pt>
              </c:strCache>
            </c:strRef>
          </c:cat>
          <c:val>
            <c:numRef>
              <c:f>'évol 2006-2012'!$B$7:$H$7</c:f>
              <c:numCache>
                <c:formatCode>#,##0</c:formatCode>
                <c:ptCount val="7"/>
                <c:pt idx="0">
                  <c:v>1443</c:v>
                </c:pt>
                <c:pt idx="1">
                  <c:v>1782</c:v>
                </c:pt>
                <c:pt idx="2">
                  <c:v>2223</c:v>
                </c:pt>
                <c:pt idx="3">
                  <c:v>1901</c:v>
                </c:pt>
                <c:pt idx="4">
                  <c:v>1743</c:v>
                </c:pt>
                <c:pt idx="5">
                  <c:v>1490</c:v>
                </c:pt>
                <c:pt idx="6">
                  <c:v>1380</c:v>
                </c:pt>
              </c:numCache>
            </c:numRef>
          </c:val>
        </c:ser>
        <c:ser>
          <c:idx val="1"/>
          <c:order val="1"/>
          <c:tx>
            <c:strRef>
              <c:f>'évol 2006-2012'!$A$8</c:f>
              <c:strCache>
                <c:ptCount val="1"/>
                <c:pt idx="0">
                  <c:v>Collectifs</c:v>
                </c:pt>
              </c:strCache>
            </c:strRef>
          </c:tx>
          <c:spPr>
            <a:solidFill>
              <a:schemeClr val="bg2">
                <a:lumMod val="90000"/>
              </a:schemeClr>
            </a:solidFill>
          </c:spPr>
          <c:invertIfNegative val="0"/>
          <c:dLbls>
            <c:txPr>
              <a:bodyPr/>
              <a:lstStyle/>
              <a:p>
                <a:pPr>
                  <a:defRPr sz="850" b="1"/>
                </a:pPr>
                <a:endParaRPr lang="fr-FR"/>
              </a:p>
            </c:txPr>
            <c:dLblPos val="ctr"/>
            <c:showLegendKey val="0"/>
            <c:showVal val="1"/>
            <c:showCatName val="0"/>
            <c:showSerName val="0"/>
            <c:showPercent val="0"/>
            <c:showBubbleSize val="0"/>
            <c:showLeaderLines val="0"/>
          </c:dLbls>
          <c:cat>
            <c:strRef>
              <c:f>'évol 2006-2012'!$B$6:$H$6</c:f>
              <c:strCache>
                <c:ptCount val="7"/>
                <c:pt idx="0">
                  <c:v>2006</c:v>
                </c:pt>
                <c:pt idx="1">
                  <c:v>2007</c:v>
                </c:pt>
                <c:pt idx="2">
                  <c:v>2008</c:v>
                </c:pt>
                <c:pt idx="3">
                  <c:v>2009</c:v>
                </c:pt>
                <c:pt idx="4">
                  <c:v>2010</c:v>
                </c:pt>
                <c:pt idx="5">
                  <c:v>2011</c:v>
                </c:pt>
                <c:pt idx="6">
                  <c:v>2012</c:v>
                </c:pt>
              </c:strCache>
            </c:strRef>
          </c:cat>
          <c:val>
            <c:numRef>
              <c:f>'évol 2006-2012'!$B$8:$H$8</c:f>
              <c:numCache>
                <c:formatCode>#,##0</c:formatCode>
                <c:ptCount val="7"/>
                <c:pt idx="0">
                  <c:v>1775</c:v>
                </c:pt>
                <c:pt idx="1">
                  <c:v>1405</c:v>
                </c:pt>
                <c:pt idx="2">
                  <c:v>1478</c:v>
                </c:pt>
                <c:pt idx="3">
                  <c:v>990</c:v>
                </c:pt>
                <c:pt idx="4">
                  <c:v>2111</c:v>
                </c:pt>
                <c:pt idx="5">
                  <c:v>1386</c:v>
                </c:pt>
                <c:pt idx="6">
                  <c:v>1281</c:v>
                </c:pt>
              </c:numCache>
            </c:numRef>
          </c:val>
        </c:ser>
        <c:ser>
          <c:idx val="2"/>
          <c:order val="2"/>
          <c:tx>
            <c:strRef>
              <c:f>'évol 2006-2012'!$A$10</c:f>
              <c:strCache>
                <c:ptCount val="1"/>
                <c:pt idx="0">
                  <c:v>Résidences</c:v>
                </c:pt>
              </c:strCache>
            </c:strRef>
          </c:tx>
          <c:spPr>
            <a:solidFill>
              <a:schemeClr val="accent2">
                <a:lumMod val="40000"/>
                <a:lumOff val="60000"/>
              </a:schemeClr>
            </a:solidFill>
          </c:spPr>
          <c:invertIfNegative val="0"/>
          <c:dLbls>
            <c:txPr>
              <a:bodyPr/>
              <a:lstStyle/>
              <a:p>
                <a:pPr>
                  <a:defRPr sz="850" b="1"/>
                </a:pPr>
                <a:endParaRPr lang="fr-FR"/>
              </a:p>
            </c:txPr>
            <c:dLblPos val="ctr"/>
            <c:showLegendKey val="0"/>
            <c:showVal val="1"/>
            <c:showCatName val="0"/>
            <c:showSerName val="0"/>
            <c:showPercent val="0"/>
            <c:showBubbleSize val="0"/>
            <c:showLeaderLines val="0"/>
          </c:dLbls>
          <c:cat>
            <c:strRef>
              <c:f>'évol 2006-2012'!$B$6:$H$6</c:f>
              <c:strCache>
                <c:ptCount val="7"/>
                <c:pt idx="0">
                  <c:v>2006</c:v>
                </c:pt>
                <c:pt idx="1">
                  <c:v>2007</c:v>
                </c:pt>
                <c:pt idx="2">
                  <c:v>2008</c:v>
                </c:pt>
                <c:pt idx="3">
                  <c:v>2009</c:v>
                </c:pt>
                <c:pt idx="4">
                  <c:v>2010</c:v>
                </c:pt>
                <c:pt idx="5">
                  <c:v>2011</c:v>
                </c:pt>
                <c:pt idx="6">
                  <c:v>2012</c:v>
                </c:pt>
              </c:strCache>
            </c:strRef>
          </c:cat>
          <c:val>
            <c:numRef>
              <c:f>'évol 2006-2012'!$B$10:$H$10</c:f>
              <c:numCache>
                <c:formatCode>#,##0</c:formatCode>
                <c:ptCount val="7"/>
                <c:pt idx="0">
                  <c:v>313</c:v>
                </c:pt>
                <c:pt idx="1">
                  <c:v>31</c:v>
                </c:pt>
                <c:pt idx="2">
                  <c:v>107</c:v>
                </c:pt>
                <c:pt idx="3">
                  <c:v>144</c:v>
                </c:pt>
                <c:pt idx="4">
                  <c:v>103</c:v>
                </c:pt>
                <c:pt idx="5">
                  <c:v>153</c:v>
                </c:pt>
                <c:pt idx="6">
                  <c:v>76</c:v>
                </c:pt>
              </c:numCache>
            </c:numRef>
          </c:val>
        </c:ser>
        <c:dLbls>
          <c:dLblPos val="ctr"/>
          <c:showLegendKey val="0"/>
          <c:showVal val="1"/>
          <c:showCatName val="0"/>
          <c:showSerName val="0"/>
          <c:showPercent val="0"/>
          <c:showBubbleSize val="0"/>
        </c:dLbls>
        <c:gapWidth val="50"/>
        <c:overlap val="100"/>
        <c:axId val="148653568"/>
        <c:axId val="148657664"/>
      </c:barChart>
      <c:catAx>
        <c:axId val="148653568"/>
        <c:scaling>
          <c:orientation val="minMax"/>
        </c:scaling>
        <c:delete val="0"/>
        <c:axPos val="b"/>
        <c:numFmt formatCode="General" sourceLinked="1"/>
        <c:majorTickMark val="out"/>
        <c:minorTickMark val="none"/>
        <c:tickLblPos val="nextTo"/>
        <c:txPr>
          <a:bodyPr rot="0" vert="horz"/>
          <a:lstStyle/>
          <a:p>
            <a:pPr>
              <a:defRPr/>
            </a:pPr>
            <a:endParaRPr lang="fr-FR"/>
          </a:p>
        </c:txPr>
        <c:crossAx val="148657664"/>
        <c:crosses val="autoZero"/>
        <c:auto val="1"/>
        <c:lblAlgn val="ctr"/>
        <c:lblOffset val="100"/>
        <c:tickLblSkip val="1"/>
        <c:tickMarkSkip val="1"/>
        <c:noMultiLvlLbl val="0"/>
      </c:catAx>
      <c:valAx>
        <c:axId val="148657664"/>
        <c:scaling>
          <c:orientation val="minMax"/>
        </c:scaling>
        <c:delete val="0"/>
        <c:axPos val="l"/>
        <c:numFmt formatCode="#,##0" sourceLinked="1"/>
        <c:majorTickMark val="out"/>
        <c:minorTickMark val="none"/>
        <c:tickLblPos val="nextTo"/>
        <c:txPr>
          <a:bodyPr rot="0" vert="horz"/>
          <a:lstStyle/>
          <a:p>
            <a:pPr>
              <a:defRPr/>
            </a:pPr>
            <a:endParaRPr lang="fr-FR"/>
          </a:p>
        </c:txPr>
        <c:crossAx val="148653568"/>
        <c:crosses val="autoZero"/>
        <c:crossBetween val="between"/>
      </c:valAx>
    </c:plotArea>
    <c:legend>
      <c:legendPos val="r"/>
      <c:layout>
        <c:manualLayout>
          <c:xMode val="edge"/>
          <c:yMode val="edge"/>
          <c:x val="5.1400460175773384E-2"/>
          <c:y val="0.86716050799301136"/>
          <c:w val="0.89398655088746726"/>
          <c:h val="7.6242647583684292E-2"/>
        </c:manualLayout>
      </c:layout>
      <c:overlay val="0"/>
      <c:txPr>
        <a:bodyPr/>
        <a:lstStyle/>
        <a:p>
          <a:pPr>
            <a:defRPr sz="900"/>
          </a:pPr>
          <a:endParaRPr lang="fr-FR"/>
        </a:p>
      </c:txPr>
    </c:legend>
    <c:plotVisOnly val="1"/>
    <c:dispBlanksAs val="gap"/>
    <c:showDLblsOverMax val="0"/>
  </c:chart>
  <c:txPr>
    <a:bodyPr/>
    <a:lstStyle/>
    <a:p>
      <a:pPr>
        <a:defRPr sz="800"/>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mn-lt"/>
                <a:ea typeface="Arial"/>
                <a:cs typeface="Arial"/>
              </a:defRPr>
            </a:pPr>
            <a:r>
              <a:rPr lang="fr-FR" sz="1100">
                <a:latin typeface="+mn-lt"/>
              </a:rPr>
              <a:t>Evolution des logements autorisés ordinaires</a:t>
            </a:r>
          </a:p>
        </c:rich>
      </c:tx>
      <c:layout>
        <c:manualLayout>
          <c:xMode val="edge"/>
          <c:yMode val="edge"/>
          <c:x val="0.12581155216996295"/>
          <c:y val="2.675814514500869E-2"/>
        </c:manualLayout>
      </c:layout>
      <c:overlay val="0"/>
      <c:spPr>
        <a:noFill/>
        <a:ln w="25400">
          <a:noFill/>
        </a:ln>
      </c:spPr>
    </c:title>
    <c:autoTitleDeleted val="0"/>
    <c:plotArea>
      <c:layout>
        <c:manualLayout>
          <c:layoutTarget val="inner"/>
          <c:xMode val="edge"/>
          <c:yMode val="edge"/>
          <c:x val="4.2212651711044331E-2"/>
          <c:y val="9.6119699680941195E-2"/>
          <c:w val="0.92754181517459877"/>
          <c:h val="0.64863981557055284"/>
        </c:manualLayout>
      </c:layout>
      <c:barChart>
        <c:barDir val="col"/>
        <c:grouping val="stacked"/>
        <c:varyColors val="0"/>
        <c:ser>
          <c:idx val="0"/>
          <c:order val="0"/>
          <c:tx>
            <c:strRef>
              <c:f>'évol 2006-2012'!$C$87</c:f>
              <c:strCache>
                <c:ptCount val="1"/>
                <c:pt idx="0">
                  <c:v>Individuel</c:v>
                </c:pt>
              </c:strCache>
            </c:strRef>
          </c:tx>
          <c:spPr>
            <a:solidFill>
              <a:schemeClr val="bg2">
                <a:lumMod val="75000"/>
              </a:schemeClr>
            </a:solidFill>
            <a:ln w="3175">
              <a:noFill/>
              <a:prstDash val="solid"/>
            </a:ln>
          </c:spPr>
          <c:invertIfNegative val="0"/>
          <c:dLbls>
            <c:spPr>
              <a:noFill/>
              <a:ln w="25400">
                <a:noFill/>
              </a:ln>
            </c:spPr>
            <c:txPr>
              <a:bodyPr/>
              <a:lstStyle/>
              <a:p>
                <a:pPr>
                  <a:defRPr sz="900" b="0"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numRef>
              <c:f>'évol 2006-2012'!$B$88:$B$94</c:f>
              <c:numCache>
                <c:formatCode>General</c:formatCode>
                <c:ptCount val="7"/>
                <c:pt idx="0">
                  <c:v>2006</c:v>
                </c:pt>
                <c:pt idx="1">
                  <c:v>2007</c:v>
                </c:pt>
                <c:pt idx="2">
                  <c:v>2008</c:v>
                </c:pt>
                <c:pt idx="3">
                  <c:v>2009</c:v>
                </c:pt>
                <c:pt idx="4">
                  <c:v>2010</c:v>
                </c:pt>
                <c:pt idx="5">
                  <c:v>2011</c:v>
                </c:pt>
                <c:pt idx="6">
                  <c:v>2012</c:v>
                </c:pt>
              </c:numCache>
            </c:numRef>
          </c:cat>
          <c:val>
            <c:numRef>
              <c:f>'évol 2006-2012'!$C$88:$C$94</c:f>
              <c:numCache>
                <c:formatCode>General</c:formatCode>
                <c:ptCount val="7"/>
                <c:pt idx="0">
                  <c:v>1443</c:v>
                </c:pt>
                <c:pt idx="1">
                  <c:v>1782</c:v>
                </c:pt>
                <c:pt idx="2">
                  <c:v>2223</c:v>
                </c:pt>
                <c:pt idx="3">
                  <c:v>1901</c:v>
                </c:pt>
                <c:pt idx="4">
                  <c:v>1743</c:v>
                </c:pt>
                <c:pt idx="5">
                  <c:v>1490</c:v>
                </c:pt>
                <c:pt idx="6">
                  <c:v>1380</c:v>
                </c:pt>
              </c:numCache>
            </c:numRef>
          </c:val>
        </c:ser>
        <c:ser>
          <c:idx val="1"/>
          <c:order val="1"/>
          <c:tx>
            <c:strRef>
              <c:f>'évol 2006-2012'!$D$87</c:f>
              <c:strCache>
                <c:ptCount val="1"/>
                <c:pt idx="0">
                  <c:v>Collectif</c:v>
                </c:pt>
              </c:strCache>
            </c:strRef>
          </c:tx>
          <c:spPr>
            <a:solidFill>
              <a:schemeClr val="tx2">
                <a:lumMod val="40000"/>
                <a:lumOff val="60000"/>
              </a:schemeClr>
            </a:solidFill>
            <a:ln w="3175">
              <a:noFill/>
              <a:prstDash val="solid"/>
            </a:ln>
          </c:spPr>
          <c:invertIfNegative val="0"/>
          <c:dLbls>
            <c:spPr>
              <a:noFill/>
              <a:ln w="25400">
                <a:noFill/>
              </a:ln>
            </c:spPr>
            <c:txPr>
              <a:bodyPr/>
              <a:lstStyle/>
              <a:p>
                <a:pPr>
                  <a:defRPr sz="900" b="0"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numRef>
              <c:f>'évol 2006-2012'!$B$88:$B$94</c:f>
              <c:numCache>
                <c:formatCode>General</c:formatCode>
                <c:ptCount val="7"/>
                <c:pt idx="0">
                  <c:v>2006</c:v>
                </c:pt>
                <c:pt idx="1">
                  <c:v>2007</c:v>
                </c:pt>
                <c:pt idx="2">
                  <c:v>2008</c:v>
                </c:pt>
                <c:pt idx="3">
                  <c:v>2009</c:v>
                </c:pt>
                <c:pt idx="4">
                  <c:v>2010</c:v>
                </c:pt>
                <c:pt idx="5">
                  <c:v>2011</c:v>
                </c:pt>
                <c:pt idx="6">
                  <c:v>2012</c:v>
                </c:pt>
              </c:numCache>
            </c:numRef>
          </c:cat>
          <c:val>
            <c:numRef>
              <c:f>'évol 2006-2012'!$D$88:$D$94</c:f>
              <c:numCache>
                <c:formatCode>General</c:formatCode>
                <c:ptCount val="7"/>
                <c:pt idx="0">
                  <c:v>1775</c:v>
                </c:pt>
                <c:pt idx="1">
                  <c:v>1405</c:v>
                </c:pt>
                <c:pt idx="2">
                  <c:v>1478</c:v>
                </c:pt>
                <c:pt idx="3">
                  <c:v>990</c:v>
                </c:pt>
                <c:pt idx="4">
                  <c:v>2111</c:v>
                </c:pt>
                <c:pt idx="5">
                  <c:v>1386</c:v>
                </c:pt>
                <c:pt idx="6">
                  <c:v>1281</c:v>
                </c:pt>
              </c:numCache>
            </c:numRef>
          </c:val>
        </c:ser>
        <c:dLbls>
          <c:showLegendKey val="0"/>
          <c:showVal val="0"/>
          <c:showCatName val="0"/>
          <c:showSerName val="0"/>
          <c:showPercent val="0"/>
          <c:showBubbleSize val="0"/>
        </c:dLbls>
        <c:gapWidth val="52"/>
        <c:overlap val="100"/>
        <c:axId val="43815296"/>
        <c:axId val="43816832"/>
      </c:barChart>
      <c:catAx>
        <c:axId val="43815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fr-FR"/>
          </a:p>
        </c:txPr>
        <c:crossAx val="43816832"/>
        <c:crosses val="autoZero"/>
        <c:auto val="1"/>
        <c:lblAlgn val="ctr"/>
        <c:lblOffset val="100"/>
        <c:tickLblSkip val="1"/>
        <c:tickMarkSkip val="1"/>
        <c:noMultiLvlLbl val="0"/>
      </c:catAx>
      <c:valAx>
        <c:axId val="43816832"/>
        <c:scaling>
          <c:orientation val="minMax"/>
        </c:scaling>
        <c:delete val="1"/>
        <c:axPos val="l"/>
        <c:numFmt formatCode="General" sourceLinked="1"/>
        <c:majorTickMark val="out"/>
        <c:minorTickMark val="none"/>
        <c:tickLblPos val="nextTo"/>
        <c:crossAx val="43815296"/>
        <c:crosses val="autoZero"/>
        <c:crossBetween val="between"/>
      </c:valAx>
      <c:spPr>
        <a:noFill/>
        <a:ln w="25400">
          <a:noFill/>
        </a:ln>
      </c:spPr>
    </c:plotArea>
    <c:legend>
      <c:legendPos val="r"/>
      <c:layout>
        <c:manualLayout>
          <c:xMode val="edge"/>
          <c:yMode val="edge"/>
          <c:x val="0.13290120437020989"/>
          <c:y val="0.85751789852584137"/>
          <c:w val="0.73766277634123045"/>
          <c:h val="6.3364146349459985E-2"/>
        </c:manualLayout>
      </c:layout>
      <c:overlay val="0"/>
      <c:spPr>
        <a:noFill/>
        <a:ln w="25400">
          <a:noFill/>
        </a:ln>
      </c:spPr>
      <c:txPr>
        <a:bodyPr/>
        <a:lstStyle/>
        <a:p>
          <a:pPr>
            <a:defRPr sz="900" b="0" i="0" u="none" strike="noStrike" baseline="0">
              <a:solidFill>
                <a:srgbClr val="000000"/>
              </a:solidFill>
              <a:latin typeface="+mn-lt"/>
              <a:ea typeface="Arial"/>
              <a:cs typeface="Arial"/>
            </a:defRPr>
          </a:pPr>
          <a:endParaRPr lang="fr-FR"/>
        </a:p>
      </c:txPr>
    </c:legend>
    <c:plotVisOnly val="1"/>
    <c:dispBlanksAs val="gap"/>
    <c:showDLblsOverMax val="0"/>
  </c:chart>
  <c:spPr>
    <a:solidFill>
      <a:srgbClr val="FFFFFF"/>
    </a:solidFill>
    <a:ln w="3175">
      <a:solidFill>
        <a:schemeClr val="tx1">
          <a:lumMod val="50000"/>
          <a:lumOff val="50000"/>
        </a:schemeClr>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mn-lt"/>
                <a:ea typeface="Arial"/>
                <a:cs typeface="Arial"/>
              </a:defRPr>
            </a:pPr>
            <a:r>
              <a:rPr lang="fr-FR" sz="1100">
                <a:latin typeface="+mn-lt"/>
              </a:rPr>
              <a:t>Evolution des logements autorisés ordinaires</a:t>
            </a:r>
          </a:p>
        </c:rich>
      </c:tx>
      <c:layout>
        <c:manualLayout>
          <c:xMode val="edge"/>
          <c:yMode val="edge"/>
          <c:x val="0.11710421958471488"/>
          <c:y val="1.8788213631824955E-2"/>
        </c:manualLayout>
      </c:layout>
      <c:overlay val="0"/>
      <c:spPr>
        <a:noFill/>
        <a:ln w="25400">
          <a:noFill/>
        </a:ln>
      </c:spPr>
    </c:title>
    <c:autoTitleDeleted val="0"/>
    <c:plotArea>
      <c:layout>
        <c:manualLayout>
          <c:layoutTarget val="inner"/>
          <c:xMode val="edge"/>
          <c:yMode val="edge"/>
          <c:x val="4.1144765145771395E-2"/>
          <c:y val="6.5091456065746969E-2"/>
          <c:w val="0.91956398439856568"/>
          <c:h val="0.68648495108204266"/>
        </c:manualLayout>
      </c:layout>
      <c:barChart>
        <c:barDir val="col"/>
        <c:grouping val="stacked"/>
        <c:varyColors val="0"/>
        <c:ser>
          <c:idx val="0"/>
          <c:order val="0"/>
          <c:tx>
            <c:strRef>
              <c:f>'évol 2006-2012'!$C$87</c:f>
              <c:strCache>
                <c:ptCount val="1"/>
                <c:pt idx="0">
                  <c:v>Individuel</c:v>
                </c:pt>
              </c:strCache>
            </c:strRef>
          </c:tx>
          <c:spPr>
            <a:solidFill>
              <a:schemeClr val="bg2">
                <a:lumMod val="75000"/>
              </a:schemeClr>
            </a:solidFill>
            <a:ln w="3175">
              <a:noFill/>
              <a:prstDash val="solid"/>
            </a:ln>
          </c:spPr>
          <c:invertIfNegative val="0"/>
          <c:dLbls>
            <c:spPr>
              <a:noFill/>
              <a:ln w="25400">
                <a:noFill/>
              </a:ln>
            </c:spPr>
            <c:txPr>
              <a:bodyPr/>
              <a:lstStyle/>
              <a:p>
                <a:pPr>
                  <a:defRPr sz="900" b="0"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numRef>
              <c:f>'évol 2006-2012'!$B$120:$B$126</c:f>
              <c:numCache>
                <c:formatCode>General</c:formatCode>
                <c:ptCount val="7"/>
                <c:pt idx="0">
                  <c:v>2006</c:v>
                </c:pt>
                <c:pt idx="1">
                  <c:v>2007</c:v>
                </c:pt>
                <c:pt idx="2">
                  <c:v>2008</c:v>
                </c:pt>
                <c:pt idx="3">
                  <c:v>2009</c:v>
                </c:pt>
                <c:pt idx="4">
                  <c:v>2010</c:v>
                </c:pt>
                <c:pt idx="5">
                  <c:v>2011</c:v>
                </c:pt>
                <c:pt idx="6">
                  <c:v>2012</c:v>
                </c:pt>
              </c:numCache>
            </c:numRef>
          </c:cat>
          <c:val>
            <c:numRef>
              <c:f>'évol 2006-2012'!$C$120:$C$126</c:f>
              <c:numCache>
                <c:formatCode>0%</c:formatCode>
                <c:ptCount val="7"/>
                <c:pt idx="0">
                  <c:v>0.44841516469857057</c:v>
                </c:pt>
                <c:pt idx="1">
                  <c:v>0.55914653278945714</c:v>
                </c:pt>
                <c:pt idx="2">
                  <c:v>0.60064847338557148</c:v>
                </c:pt>
                <c:pt idx="3">
                  <c:v>0.65755793842960908</c:v>
                </c:pt>
                <c:pt idx="4">
                  <c:v>0.45225739491437467</c:v>
                </c:pt>
                <c:pt idx="5">
                  <c:v>0.51808066759388038</c:v>
                </c:pt>
                <c:pt idx="6">
                  <c:v>0.5186020293122886</c:v>
                </c:pt>
              </c:numCache>
            </c:numRef>
          </c:val>
        </c:ser>
        <c:ser>
          <c:idx val="1"/>
          <c:order val="1"/>
          <c:tx>
            <c:strRef>
              <c:f>'évol 2006-2012'!$D$87</c:f>
              <c:strCache>
                <c:ptCount val="1"/>
                <c:pt idx="0">
                  <c:v>Collectif</c:v>
                </c:pt>
              </c:strCache>
            </c:strRef>
          </c:tx>
          <c:spPr>
            <a:solidFill>
              <a:schemeClr val="tx2">
                <a:lumMod val="40000"/>
                <a:lumOff val="60000"/>
              </a:schemeClr>
            </a:solidFill>
            <a:ln w="9525">
              <a:noFill/>
              <a:prstDash val="solid"/>
            </a:ln>
          </c:spPr>
          <c:invertIfNegative val="0"/>
          <c:dLbls>
            <c:spPr>
              <a:noFill/>
              <a:ln w="25400">
                <a:noFill/>
              </a:ln>
            </c:spPr>
            <c:txPr>
              <a:bodyPr/>
              <a:lstStyle/>
              <a:p>
                <a:pPr>
                  <a:defRPr sz="900" b="0"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numRef>
              <c:f>'évol 2006-2012'!$B$120:$B$126</c:f>
              <c:numCache>
                <c:formatCode>General</c:formatCode>
                <c:ptCount val="7"/>
                <c:pt idx="0">
                  <c:v>2006</c:v>
                </c:pt>
                <c:pt idx="1">
                  <c:v>2007</c:v>
                </c:pt>
                <c:pt idx="2">
                  <c:v>2008</c:v>
                </c:pt>
                <c:pt idx="3">
                  <c:v>2009</c:v>
                </c:pt>
                <c:pt idx="4">
                  <c:v>2010</c:v>
                </c:pt>
                <c:pt idx="5">
                  <c:v>2011</c:v>
                </c:pt>
                <c:pt idx="6">
                  <c:v>2012</c:v>
                </c:pt>
              </c:numCache>
            </c:numRef>
          </c:cat>
          <c:val>
            <c:numRef>
              <c:f>'évol 2006-2012'!$D$120:$D$126</c:f>
              <c:numCache>
                <c:formatCode>0%</c:formatCode>
                <c:ptCount val="7"/>
                <c:pt idx="0">
                  <c:v>0.55158483530142943</c:v>
                </c:pt>
                <c:pt idx="1">
                  <c:v>0.4408534672105428</c:v>
                </c:pt>
                <c:pt idx="2">
                  <c:v>0.39935152661442852</c:v>
                </c:pt>
                <c:pt idx="3">
                  <c:v>0.34244206157039087</c:v>
                </c:pt>
                <c:pt idx="4">
                  <c:v>0.54774260508562533</c:v>
                </c:pt>
                <c:pt idx="5">
                  <c:v>0.48191933240611962</c:v>
                </c:pt>
                <c:pt idx="6">
                  <c:v>0.4813979706877114</c:v>
                </c:pt>
              </c:numCache>
            </c:numRef>
          </c:val>
        </c:ser>
        <c:dLbls>
          <c:showLegendKey val="0"/>
          <c:showVal val="0"/>
          <c:showCatName val="0"/>
          <c:showSerName val="0"/>
          <c:showPercent val="0"/>
          <c:showBubbleSize val="0"/>
        </c:dLbls>
        <c:gapWidth val="50"/>
        <c:overlap val="100"/>
        <c:axId val="44130304"/>
        <c:axId val="44131840"/>
      </c:barChart>
      <c:catAx>
        <c:axId val="44130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fr-FR"/>
          </a:p>
        </c:txPr>
        <c:crossAx val="44131840"/>
        <c:crosses val="autoZero"/>
        <c:auto val="1"/>
        <c:lblAlgn val="ctr"/>
        <c:lblOffset val="100"/>
        <c:tickLblSkip val="1"/>
        <c:tickMarkSkip val="1"/>
        <c:noMultiLvlLbl val="0"/>
      </c:catAx>
      <c:valAx>
        <c:axId val="44131840"/>
        <c:scaling>
          <c:orientation val="minMax"/>
        </c:scaling>
        <c:delete val="1"/>
        <c:axPos val="l"/>
        <c:numFmt formatCode="0%" sourceLinked="1"/>
        <c:majorTickMark val="out"/>
        <c:minorTickMark val="none"/>
        <c:tickLblPos val="nextTo"/>
        <c:crossAx val="44130304"/>
        <c:crosses val="autoZero"/>
        <c:crossBetween val="between"/>
      </c:valAx>
      <c:spPr>
        <a:noFill/>
        <a:ln w="25400">
          <a:noFill/>
        </a:ln>
      </c:spPr>
    </c:plotArea>
    <c:legend>
      <c:legendPos val="r"/>
      <c:layout>
        <c:manualLayout>
          <c:xMode val="edge"/>
          <c:yMode val="edge"/>
          <c:x val="0.10324129232424803"/>
          <c:y val="0.84564649427374283"/>
          <c:w val="0.75978612664926704"/>
          <c:h val="8.1700220268671589E-2"/>
        </c:manualLayout>
      </c:layout>
      <c:overlay val="0"/>
      <c:spPr>
        <a:noFill/>
        <a:ln w="25400">
          <a:noFill/>
        </a:ln>
      </c:spPr>
      <c:txPr>
        <a:bodyPr/>
        <a:lstStyle/>
        <a:p>
          <a:pPr>
            <a:defRPr lang="fr-FR" sz="900" b="0" i="0" u="none" strike="noStrike" kern="1200" baseline="0">
              <a:solidFill>
                <a:srgbClr val="000000"/>
              </a:solidFill>
              <a:latin typeface="+mn-lt"/>
              <a:ea typeface="Arial"/>
              <a:cs typeface="Arial"/>
            </a:defRPr>
          </a:pPr>
          <a:endParaRPr lang="fr-FR"/>
        </a:p>
      </c:txPr>
    </c:legend>
    <c:plotVisOnly val="1"/>
    <c:dispBlanksAs val="gap"/>
    <c:showDLblsOverMax val="0"/>
  </c:chart>
  <c:spPr>
    <a:solidFill>
      <a:srgbClr val="FFFFFF"/>
    </a:solidFill>
    <a:ln w="3175">
      <a:solidFill>
        <a:schemeClr val="tx1">
          <a:lumMod val="50000"/>
          <a:lumOff val="50000"/>
        </a:schemeClr>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n-lt"/>
                <a:ea typeface="Arial"/>
                <a:cs typeface="Arial"/>
              </a:defRPr>
            </a:pPr>
            <a:r>
              <a:rPr lang="fr-FR" sz="1000">
                <a:latin typeface="+mn-lt"/>
              </a:rPr>
              <a:t>Répartition des logements autorisés 2006-2012</a:t>
            </a:r>
          </a:p>
        </c:rich>
      </c:tx>
      <c:layout>
        <c:manualLayout>
          <c:xMode val="edge"/>
          <c:yMode val="edge"/>
          <c:x val="0.15222640673152732"/>
          <c:y val="1.022813235958798E-2"/>
        </c:manualLayout>
      </c:layout>
      <c:overlay val="0"/>
      <c:spPr>
        <a:noFill/>
        <a:ln w="25400">
          <a:noFill/>
        </a:ln>
      </c:spPr>
    </c:title>
    <c:autoTitleDeleted val="0"/>
    <c:plotArea>
      <c:layout>
        <c:manualLayout>
          <c:layoutTarget val="inner"/>
          <c:xMode val="edge"/>
          <c:yMode val="edge"/>
          <c:x val="0.10344839080743941"/>
          <c:y val="0.17337260859085532"/>
          <c:w val="0.73644570657441255"/>
          <c:h val="0.64595466715994299"/>
        </c:manualLayout>
      </c:layout>
      <c:barChart>
        <c:barDir val="col"/>
        <c:grouping val="stacked"/>
        <c:varyColors val="0"/>
        <c:ser>
          <c:idx val="0"/>
          <c:order val="0"/>
          <c:tx>
            <c:strRef>
              <c:f>'évol 2006-2012'!$A$29</c:f>
              <c:strCache>
                <c:ptCount val="1"/>
                <c:pt idx="0">
                  <c:v>CACEM</c:v>
                </c:pt>
              </c:strCache>
            </c:strRef>
          </c:tx>
          <c:spPr>
            <a:solidFill>
              <a:srgbClr val="92D050"/>
            </a:solidFill>
            <a:ln w="3175">
              <a:noFill/>
              <a:prstDash val="solid"/>
            </a:ln>
          </c:spPr>
          <c:invertIfNegative val="0"/>
          <c:dLbls>
            <c:txPr>
              <a:bodyPr/>
              <a:lstStyle/>
              <a:p>
                <a:pPr>
                  <a:defRPr b="0">
                    <a:solidFill>
                      <a:sysClr val="windowText" lastClr="000000"/>
                    </a:solidFill>
                    <a:latin typeface="+mn-lt"/>
                  </a:defRPr>
                </a:pPr>
                <a:endParaRPr lang="fr-FR"/>
              </a:p>
            </c:txPr>
            <c:dLblPos val="ctr"/>
            <c:showLegendKey val="0"/>
            <c:showVal val="1"/>
            <c:showCatName val="0"/>
            <c:showSerName val="0"/>
            <c:showPercent val="0"/>
            <c:showBubbleSize val="0"/>
            <c:showLeaderLines val="0"/>
          </c:dLbls>
          <c:cat>
            <c:strRef>
              <c:f>'évol 2006-2012'!$B$28:$H$28</c:f>
              <c:strCache>
                <c:ptCount val="7"/>
                <c:pt idx="0">
                  <c:v>2006</c:v>
                </c:pt>
                <c:pt idx="1">
                  <c:v>2007</c:v>
                </c:pt>
                <c:pt idx="2">
                  <c:v>2008</c:v>
                </c:pt>
                <c:pt idx="3">
                  <c:v>2009</c:v>
                </c:pt>
                <c:pt idx="4">
                  <c:v>2010</c:v>
                </c:pt>
                <c:pt idx="5">
                  <c:v>2011</c:v>
                </c:pt>
                <c:pt idx="6">
                  <c:v>2012</c:v>
                </c:pt>
              </c:strCache>
            </c:strRef>
          </c:cat>
          <c:val>
            <c:numRef>
              <c:f>'évol 2006-2012'!$B$29:$H$29</c:f>
              <c:numCache>
                <c:formatCode>General</c:formatCode>
                <c:ptCount val="7"/>
                <c:pt idx="0">
                  <c:v>1380</c:v>
                </c:pt>
                <c:pt idx="1">
                  <c:v>1368</c:v>
                </c:pt>
                <c:pt idx="2">
                  <c:v>1218</c:v>
                </c:pt>
                <c:pt idx="3">
                  <c:v>931</c:v>
                </c:pt>
                <c:pt idx="4">
                  <c:v>1184</c:v>
                </c:pt>
                <c:pt idx="5">
                  <c:v>964</c:v>
                </c:pt>
                <c:pt idx="6">
                  <c:v>1049</c:v>
                </c:pt>
              </c:numCache>
            </c:numRef>
          </c:val>
        </c:ser>
        <c:ser>
          <c:idx val="1"/>
          <c:order val="1"/>
          <c:tx>
            <c:strRef>
              <c:f>'évol 2006-2012'!$A$30</c:f>
              <c:strCache>
                <c:ptCount val="1"/>
                <c:pt idx="0">
                  <c:v>CCNM</c:v>
                </c:pt>
              </c:strCache>
            </c:strRef>
          </c:tx>
          <c:spPr>
            <a:solidFill>
              <a:schemeClr val="accent6">
                <a:lumMod val="75000"/>
                <a:alpha val="75000"/>
              </a:schemeClr>
            </a:solidFill>
            <a:ln w="3175">
              <a:noFill/>
              <a:prstDash val="solid"/>
            </a:ln>
          </c:spPr>
          <c:invertIfNegative val="0"/>
          <c:dLbls>
            <c:txPr>
              <a:bodyPr/>
              <a:lstStyle/>
              <a:p>
                <a:pPr>
                  <a:defRPr b="0">
                    <a:solidFill>
                      <a:sysClr val="windowText" lastClr="000000"/>
                    </a:solidFill>
                    <a:latin typeface="+mn-lt"/>
                  </a:defRPr>
                </a:pPr>
                <a:endParaRPr lang="fr-FR"/>
              </a:p>
            </c:txPr>
            <c:dLblPos val="ctr"/>
            <c:showLegendKey val="0"/>
            <c:showVal val="1"/>
            <c:showCatName val="0"/>
            <c:showSerName val="0"/>
            <c:showPercent val="0"/>
            <c:showBubbleSize val="0"/>
            <c:showLeaderLines val="0"/>
          </c:dLbls>
          <c:cat>
            <c:strRef>
              <c:f>'évol 2006-2012'!$B$28:$H$28</c:f>
              <c:strCache>
                <c:ptCount val="7"/>
                <c:pt idx="0">
                  <c:v>2006</c:v>
                </c:pt>
                <c:pt idx="1">
                  <c:v>2007</c:v>
                </c:pt>
                <c:pt idx="2">
                  <c:v>2008</c:v>
                </c:pt>
                <c:pt idx="3">
                  <c:v>2009</c:v>
                </c:pt>
                <c:pt idx="4">
                  <c:v>2010</c:v>
                </c:pt>
                <c:pt idx="5">
                  <c:v>2011</c:v>
                </c:pt>
                <c:pt idx="6">
                  <c:v>2012</c:v>
                </c:pt>
              </c:strCache>
            </c:strRef>
          </c:cat>
          <c:val>
            <c:numRef>
              <c:f>'évol 2006-2012'!$B$30:$H$30</c:f>
              <c:numCache>
                <c:formatCode>General</c:formatCode>
                <c:ptCount val="7"/>
                <c:pt idx="0">
                  <c:v>433</c:v>
                </c:pt>
                <c:pt idx="1">
                  <c:v>768</c:v>
                </c:pt>
                <c:pt idx="2">
                  <c:v>1079</c:v>
                </c:pt>
                <c:pt idx="3">
                  <c:v>976</c:v>
                </c:pt>
                <c:pt idx="4">
                  <c:v>1410</c:v>
                </c:pt>
                <c:pt idx="5">
                  <c:v>900</c:v>
                </c:pt>
                <c:pt idx="6">
                  <c:v>740</c:v>
                </c:pt>
              </c:numCache>
            </c:numRef>
          </c:val>
        </c:ser>
        <c:ser>
          <c:idx val="2"/>
          <c:order val="2"/>
          <c:tx>
            <c:strRef>
              <c:f>'évol 2006-2012'!$A$31</c:f>
              <c:strCache>
                <c:ptCount val="1"/>
                <c:pt idx="0">
                  <c:v>CAESM</c:v>
                </c:pt>
              </c:strCache>
            </c:strRef>
          </c:tx>
          <c:spPr>
            <a:solidFill>
              <a:schemeClr val="tx2">
                <a:lumMod val="60000"/>
                <a:lumOff val="40000"/>
              </a:schemeClr>
            </a:solidFill>
            <a:ln w="3175">
              <a:noFill/>
              <a:prstDash val="solid"/>
            </a:ln>
          </c:spPr>
          <c:invertIfNegative val="0"/>
          <c:dLbls>
            <c:txPr>
              <a:bodyPr/>
              <a:lstStyle/>
              <a:p>
                <a:pPr>
                  <a:defRPr b="0">
                    <a:solidFill>
                      <a:schemeClr val="bg1"/>
                    </a:solidFill>
                    <a:latin typeface="+mn-lt"/>
                  </a:defRPr>
                </a:pPr>
                <a:endParaRPr lang="fr-FR"/>
              </a:p>
            </c:txPr>
            <c:dLblPos val="ctr"/>
            <c:showLegendKey val="0"/>
            <c:showVal val="1"/>
            <c:showCatName val="0"/>
            <c:showSerName val="0"/>
            <c:showPercent val="0"/>
            <c:showBubbleSize val="0"/>
            <c:showLeaderLines val="0"/>
          </c:dLbls>
          <c:cat>
            <c:strRef>
              <c:f>'évol 2006-2012'!$B$28:$H$28</c:f>
              <c:strCache>
                <c:ptCount val="7"/>
                <c:pt idx="0">
                  <c:v>2006</c:v>
                </c:pt>
                <c:pt idx="1">
                  <c:v>2007</c:v>
                </c:pt>
                <c:pt idx="2">
                  <c:v>2008</c:v>
                </c:pt>
                <c:pt idx="3">
                  <c:v>2009</c:v>
                </c:pt>
                <c:pt idx="4">
                  <c:v>2010</c:v>
                </c:pt>
                <c:pt idx="5">
                  <c:v>2011</c:v>
                </c:pt>
                <c:pt idx="6">
                  <c:v>2012</c:v>
                </c:pt>
              </c:strCache>
            </c:strRef>
          </c:cat>
          <c:val>
            <c:numRef>
              <c:f>'évol 2006-2012'!$B$31:$H$31</c:f>
              <c:numCache>
                <c:formatCode>General</c:formatCode>
                <c:ptCount val="7"/>
                <c:pt idx="0">
                  <c:v>1405</c:v>
                </c:pt>
                <c:pt idx="1">
                  <c:v>1051</c:v>
                </c:pt>
                <c:pt idx="2">
                  <c:v>1404</c:v>
                </c:pt>
                <c:pt idx="3">
                  <c:v>984</c:v>
                </c:pt>
                <c:pt idx="4">
                  <c:v>1260</c:v>
                </c:pt>
                <c:pt idx="5">
                  <c:v>1012</c:v>
                </c:pt>
                <c:pt idx="6">
                  <c:v>872</c:v>
                </c:pt>
              </c:numCache>
            </c:numRef>
          </c:val>
        </c:ser>
        <c:dLbls>
          <c:dLblPos val="ctr"/>
          <c:showLegendKey val="0"/>
          <c:showVal val="1"/>
          <c:showCatName val="0"/>
          <c:showSerName val="0"/>
          <c:showPercent val="0"/>
          <c:showBubbleSize val="0"/>
        </c:dLbls>
        <c:gapWidth val="60"/>
        <c:overlap val="100"/>
        <c:axId val="156017408"/>
        <c:axId val="156019328"/>
      </c:barChart>
      <c:catAx>
        <c:axId val="1560174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n-lt"/>
                <a:ea typeface="Arial"/>
                <a:cs typeface="Arial"/>
              </a:defRPr>
            </a:pPr>
            <a:endParaRPr lang="fr-FR"/>
          </a:p>
        </c:txPr>
        <c:crossAx val="156019328"/>
        <c:crosses val="autoZero"/>
        <c:auto val="1"/>
        <c:lblAlgn val="ctr"/>
        <c:lblOffset val="100"/>
        <c:tickLblSkip val="1"/>
        <c:tickMarkSkip val="1"/>
        <c:noMultiLvlLbl val="0"/>
      </c:catAx>
      <c:valAx>
        <c:axId val="156019328"/>
        <c:scaling>
          <c:orientation val="minMax"/>
          <c:max val="4000"/>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mn-lt"/>
                <a:ea typeface="Arial"/>
                <a:cs typeface="Arial"/>
              </a:defRPr>
            </a:pPr>
            <a:endParaRPr lang="fr-FR"/>
          </a:p>
        </c:txPr>
        <c:crossAx val="156017408"/>
        <c:crosses val="autoZero"/>
        <c:crossBetween val="between"/>
        <c:majorUnit val="1000"/>
      </c:valAx>
      <c:spPr>
        <a:noFill/>
        <a:ln w="25400">
          <a:noFill/>
        </a:ln>
      </c:spPr>
    </c:plotArea>
    <c:legend>
      <c:legendPos val="r"/>
      <c:layout>
        <c:manualLayout>
          <c:xMode val="edge"/>
          <c:yMode val="edge"/>
          <c:x val="0.84965517203064189"/>
          <c:y val="0.31857007793391967"/>
          <c:w val="0.14588859416445621"/>
          <c:h val="0.34939050480477279"/>
        </c:manualLayout>
      </c:layout>
      <c:overlay val="0"/>
      <c:spPr>
        <a:noFill/>
        <a:ln w="25400">
          <a:noFill/>
        </a:ln>
      </c:spPr>
      <c:txPr>
        <a:bodyPr/>
        <a:lstStyle/>
        <a:p>
          <a:pPr>
            <a:defRPr sz="700" b="0" i="0" u="none" strike="noStrike" baseline="0">
              <a:solidFill>
                <a:srgbClr val="000000"/>
              </a:solidFill>
              <a:latin typeface="+mn-lt"/>
              <a:ea typeface="Arial"/>
              <a:cs typeface="Arial"/>
            </a:defRPr>
          </a:pPr>
          <a:endParaRPr lang="fr-FR"/>
        </a:p>
      </c:txPr>
    </c:legend>
    <c:plotVisOnly val="1"/>
    <c:dispBlanksAs val="gap"/>
    <c:showDLblsOverMax val="0"/>
  </c:chart>
  <c:spPr>
    <a:solidFill>
      <a:srgbClr val="FFFFFF"/>
    </a:solidFill>
    <a:ln w="3175">
      <a:solidFill>
        <a:schemeClr val="tx1">
          <a:lumMod val="50000"/>
          <a:lumOff val="50000"/>
        </a:schemeClr>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fr-FR"/>
              <a:t>Répartition des logements autorisés</a:t>
            </a:r>
          </a:p>
        </c:rich>
      </c:tx>
      <c:layout>
        <c:manualLayout>
          <c:xMode val="edge"/>
          <c:yMode val="edge"/>
          <c:x val="0.27804149829115871"/>
          <c:y val="3.4067813315557957E-2"/>
        </c:manualLayout>
      </c:layout>
      <c:overlay val="0"/>
      <c:spPr>
        <a:noFill/>
        <a:ln w="25400">
          <a:noFill/>
        </a:ln>
      </c:spPr>
    </c:title>
    <c:autoTitleDeleted val="0"/>
    <c:plotArea>
      <c:layout>
        <c:manualLayout>
          <c:layoutTarget val="inner"/>
          <c:xMode val="edge"/>
          <c:yMode val="edge"/>
          <c:x val="3.5725534308211473E-2"/>
          <c:y val="0.16444515818211017"/>
          <c:w val="0.80666763428764965"/>
          <c:h val="0.59111367670866632"/>
        </c:manualLayout>
      </c:layout>
      <c:barChart>
        <c:barDir val="col"/>
        <c:grouping val="percentStacked"/>
        <c:varyColors val="0"/>
        <c:ser>
          <c:idx val="0"/>
          <c:order val="0"/>
          <c:tx>
            <c:strRef>
              <c:f>'évol 2006-2012'!$A$34</c:f>
              <c:strCache>
                <c:ptCount val="1"/>
                <c:pt idx="0">
                  <c:v>CACEM</c:v>
                </c:pt>
              </c:strCache>
            </c:strRef>
          </c:tx>
          <c:spPr>
            <a:solidFill>
              <a:srgbClr val="92D050"/>
            </a:solidFill>
            <a:ln w="3175">
              <a:noFill/>
              <a:prstDash val="solid"/>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'évol 2006-2012'!$B$28:$H$28</c:f>
              <c:strCache>
                <c:ptCount val="7"/>
                <c:pt idx="0">
                  <c:v>2006</c:v>
                </c:pt>
                <c:pt idx="1">
                  <c:v>2007</c:v>
                </c:pt>
                <c:pt idx="2">
                  <c:v>2008</c:v>
                </c:pt>
                <c:pt idx="3">
                  <c:v>2009</c:v>
                </c:pt>
                <c:pt idx="4">
                  <c:v>2010</c:v>
                </c:pt>
                <c:pt idx="5">
                  <c:v>2011</c:v>
                </c:pt>
                <c:pt idx="6">
                  <c:v>2012</c:v>
                </c:pt>
              </c:strCache>
            </c:strRef>
          </c:cat>
          <c:val>
            <c:numRef>
              <c:f>'évol 2006-2012'!$B$34:$H$34</c:f>
              <c:numCache>
                <c:formatCode>0%</c:formatCode>
                <c:ptCount val="7"/>
                <c:pt idx="0">
                  <c:v>0.4288377874456184</c:v>
                </c:pt>
                <c:pt idx="1">
                  <c:v>0.42924380294948228</c:v>
                </c:pt>
                <c:pt idx="2">
                  <c:v>0.32910024317751957</c:v>
                </c:pt>
                <c:pt idx="3">
                  <c:v>0.32203389830508472</c:v>
                </c:pt>
                <c:pt idx="4">
                  <c:v>0.30721328489880645</c:v>
                </c:pt>
                <c:pt idx="5">
                  <c:v>0.33518776077885953</c:v>
                </c:pt>
                <c:pt idx="6">
                  <c:v>0.39421270199173242</c:v>
                </c:pt>
              </c:numCache>
            </c:numRef>
          </c:val>
        </c:ser>
        <c:ser>
          <c:idx val="1"/>
          <c:order val="1"/>
          <c:tx>
            <c:strRef>
              <c:f>'évol 2006-2012'!$A$35</c:f>
              <c:strCache>
                <c:ptCount val="1"/>
                <c:pt idx="0">
                  <c:v>CCNM</c:v>
                </c:pt>
              </c:strCache>
            </c:strRef>
          </c:tx>
          <c:spPr>
            <a:solidFill>
              <a:schemeClr val="accent6">
                <a:lumMod val="75000"/>
                <a:alpha val="75000"/>
              </a:schemeClr>
            </a:solidFill>
            <a:ln w="3175">
              <a:noFill/>
              <a:prstDash val="solid"/>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'évol 2006-2012'!$B$28:$H$28</c:f>
              <c:strCache>
                <c:ptCount val="7"/>
                <c:pt idx="0">
                  <c:v>2006</c:v>
                </c:pt>
                <c:pt idx="1">
                  <c:v>2007</c:v>
                </c:pt>
                <c:pt idx="2">
                  <c:v>2008</c:v>
                </c:pt>
                <c:pt idx="3">
                  <c:v>2009</c:v>
                </c:pt>
                <c:pt idx="4">
                  <c:v>2010</c:v>
                </c:pt>
                <c:pt idx="5">
                  <c:v>2011</c:v>
                </c:pt>
                <c:pt idx="6">
                  <c:v>2012</c:v>
                </c:pt>
              </c:strCache>
            </c:strRef>
          </c:cat>
          <c:val>
            <c:numRef>
              <c:f>'évol 2006-2012'!$B$35:$H$35</c:f>
              <c:numCache>
                <c:formatCode>0%</c:formatCode>
                <c:ptCount val="7"/>
                <c:pt idx="0">
                  <c:v>0.13455562461155998</c:v>
                </c:pt>
                <c:pt idx="1">
                  <c:v>0.24097897709444618</c:v>
                </c:pt>
                <c:pt idx="2">
                  <c:v>0.29154282626317213</c:v>
                </c:pt>
                <c:pt idx="3">
                  <c:v>0.33759944655828433</c:v>
                </c:pt>
                <c:pt idx="4">
                  <c:v>0.36585365853658536</c:v>
                </c:pt>
                <c:pt idx="5">
                  <c:v>0.31293463143254518</c:v>
                </c:pt>
                <c:pt idx="6">
                  <c:v>0.27809094325441563</c:v>
                </c:pt>
              </c:numCache>
            </c:numRef>
          </c:val>
        </c:ser>
        <c:ser>
          <c:idx val="2"/>
          <c:order val="2"/>
          <c:tx>
            <c:strRef>
              <c:f>'évol 2006-2012'!$A$36</c:f>
              <c:strCache>
                <c:ptCount val="1"/>
                <c:pt idx="0">
                  <c:v>CAESM</c:v>
                </c:pt>
              </c:strCache>
            </c:strRef>
          </c:tx>
          <c:spPr>
            <a:solidFill>
              <a:schemeClr val="tx2">
                <a:lumMod val="60000"/>
                <a:lumOff val="40000"/>
              </a:schemeClr>
            </a:solidFill>
            <a:ln w="3175">
              <a:noFill/>
              <a:prstDash val="solid"/>
            </a:ln>
          </c:spPr>
          <c:invertIfNegative val="0"/>
          <c:dLbls>
            <c:spPr>
              <a:noFill/>
              <a:ln w="25400">
                <a:noFill/>
              </a:ln>
            </c:spPr>
            <c:txPr>
              <a:bodyPr/>
              <a:lstStyle/>
              <a:p>
                <a:pPr>
                  <a:defRPr sz="7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'évol 2006-2012'!$B$28:$H$28</c:f>
              <c:strCache>
                <c:ptCount val="7"/>
                <c:pt idx="0">
                  <c:v>2006</c:v>
                </c:pt>
                <c:pt idx="1">
                  <c:v>2007</c:v>
                </c:pt>
                <c:pt idx="2">
                  <c:v>2008</c:v>
                </c:pt>
                <c:pt idx="3">
                  <c:v>2009</c:v>
                </c:pt>
                <c:pt idx="4">
                  <c:v>2010</c:v>
                </c:pt>
                <c:pt idx="5">
                  <c:v>2011</c:v>
                </c:pt>
                <c:pt idx="6">
                  <c:v>2012</c:v>
                </c:pt>
              </c:strCache>
            </c:strRef>
          </c:cat>
          <c:val>
            <c:numRef>
              <c:f>'évol 2006-2012'!$B$36:$H$36</c:f>
              <c:numCache>
                <c:formatCode>0%</c:formatCode>
                <c:ptCount val="7"/>
                <c:pt idx="0">
                  <c:v>0.43660658794282164</c:v>
                </c:pt>
                <c:pt idx="1">
                  <c:v>0.32977721995607157</c:v>
                </c:pt>
                <c:pt idx="2">
                  <c:v>0.3793569305593083</c:v>
                </c:pt>
                <c:pt idx="3">
                  <c:v>0.34036665513663095</c:v>
                </c:pt>
                <c:pt idx="4">
                  <c:v>0.32693305656460819</c:v>
                </c:pt>
                <c:pt idx="5">
                  <c:v>0.35187760778859528</c:v>
                </c:pt>
                <c:pt idx="6">
                  <c:v>0.32769635475385195</c:v>
                </c:pt>
              </c:numCache>
            </c:numRef>
          </c:val>
        </c:ser>
        <c:dLbls>
          <c:showLegendKey val="0"/>
          <c:showVal val="0"/>
          <c:showCatName val="0"/>
          <c:showSerName val="0"/>
          <c:showPercent val="0"/>
          <c:showBubbleSize val="0"/>
        </c:dLbls>
        <c:gapWidth val="60"/>
        <c:overlap val="100"/>
        <c:axId val="160437376"/>
        <c:axId val="160477184"/>
      </c:barChart>
      <c:catAx>
        <c:axId val="1604373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160477184"/>
        <c:crosses val="autoZero"/>
        <c:auto val="1"/>
        <c:lblAlgn val="ctr"/>
        <c:lblOffset val="100"/>
        <c:tickLblSkip val="1"/>
        <c:tickMarkSkip val="1"/>
        <c:noMultiLvlLbl val="0"/>
      </c:catAx>
      <c:valAx>
        <c:axId val="160477184"/>
        <c:scaling>
          <c:orientation val="minMax"/>
        </c:scaling>
        <c:delete val="1"/>
        <c:axPos val="l"/>
        <c:numFmt formatCode="0%" sourceLinked="1"/>
        <c:majorTickMark val="out"/>
        <c:minorTickMark val="none"/>
        <c:tickLblPos val="nextTo"/>
        <c:crossAx val="160437376"/>
        <c:crosses val="autoZero"/>
        <c:crossBetween val="between"/>
      </c:valAx>
      <c:spPr>
        <a:noFill/>
        <a:ln w="25400">
          <a:noFill/>
        </a:ln>
      </c:spPr>
    </c:plotArea>
    <c:legend>
      <c:legendPos val="r"/>
      <c:layout>
        <c:manualLayout>
          <c:xMode val="edge"/>
          <c:yMode val="edge"/>
          <c:x val="0.83554376657824936"/>
          <c:y val="0.24888888888888888"/>
          <c:w val="0.14588859416445621"/>
          <c:h val="0.568888888888889"/>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chemeClr val="tx1">
          <a:lumMod val="50000"/>
          <a:lumOff val="50000"/>
        </a:schemeClr>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mn-lt"/>
                <a:ea typeface="Arial"/>
                <a:cs typeface="Arial"/>
              </a:defRPr>
            </a:pPr>
            <a:r>
              <a:rPr lang="fr-FR" sz="1000">
                <a:latin typeface="+mn-lt"/>
              </a:rPr>
              <a:t>Répartition des logements autorisés 2006-2012</a:t>
            </a:r>
          </a:p>
        </c:rich>
      </c:tx>
      <c:layout>
        <c:manualLayout>
          <c:xMode val="edge"/>
          <c:yMode val="edge"/>
          <c:x val="0.14161635419976698"/>
          <c:y val="2.7409882184364861E-3"/>
        </c:manualLayout>
      </c:layout>
      <c:overlay val="0"/>
      <c:spPr>
        <a:noFill/>
        <a:ln w="25400">
          <a:noFill/>
        </a:ln>
      </c:spPr>
    </c:title>
    <c:autoTitleDeleted val="0"/>
    <c:plotArea>
      <c:layout>
        <c:manualLayout>
          <c:layoutTarget val="inner"/>
          <c:xMode val="edge"/>
          <c:yMode val="edge"/>
          <c:x val="0.21889607309468875"/>
          <c:y val="0.19572425106733879"/>
          <c:w val="0.58194177723128693"/>
          <c:h val="0.66406231182802766"/>
        </c:manualLayout>
      </c:layout>
      <c:pieChart>
        <c:varyColors val="1"/>
        <c:ser>
          <c:idx val="2"/>
          <c:order val="0"/>
          <c:spPr>
            <a:solidFill>
              <a:schemeClr val="tx2">
                <a:lumMod val="60000"/>
                <a:lumOff val="40000"/>
              </a:schemeClr>
            </a:solidFill>
            <a:ln w="3175">
              <a:noFill/>
              <a:prstDash val="solid"/>
            </a:ln>
          </c:spPr>
          <c:dPt>
            <c:idx val="0"/>
            <c:bubble3D val="0"/>
            <c:spPr>
              <a:solidFill>
                <a:srgbClr val="92D050"/>
              </a:solidFill>
              <a:ln w="3175">
                <a:noFill/>
                <a:prstDash val="solid"/>
              </a:ln>
            </c:spPr>
          </c:dPt>
          <c:dPt>
            <c:idx val="1"/>
            <c:bubble3D val="0"/>
            <c:spPr>
              <a:solidFill>
                <a:schemeClr val="accent6">
                  <a:lumMod val="75000"/>
                  <a:alpha val="75000"/>
                </a:schemeClr>
              </a:solidFill>
              <a:ln w="3175">
                <a:noFill/>
                <a:prstDash val="solid"/>
              </a:ln>
            </c:spPr>
          </c:dPt>
          <c:dPt>
            <c:idx val="2"/>
            <c:bubble3D val="0"/>
          </c:dPt>
          <c:dLbls>
            <c:dLbl>
              <c:idx val="0"/>
              <c:layout>
                <c:manualLayout>
                  <c:x val="-0.22540580017162271"/>
                  <c:y val="-1.492106575787952E-2"/>
                </c:manualLayout>
              </c:layout>
              <c:showLegendKey val="0"/>
              <c:showVal val="0"/>
              <c:showCatName val="1"/>
              <c:showSerName val="0"/>
              <c:showPercent val="1"/>
              <c:showBubbleSize val="0"/>
            </c:dLbl>
            <c:dLbl>
              <c:idx val="1"/>
              <c:layout>
                <c:manualLayout>
                  <c:x val="0.13196699103048837"/>
                  <c:y val="-0.18460965113381619"/>
                </c:manualLayout>
              </c:layout>
              <c:showLegendKey val="0"/>
              <c:showVal val="0"/>
              <c:showCatName val="1"/>
              <c:showSerName val="0"/>
              <c:showPercent val="1"/>
              <c:showBubbleSize val="0"/>
            </c:dLbl>
            <c:dLbl>
              <c:idx val="2"/>
              <c:layout>
                <c:manualLayout>
                  <c:x val="0.15169074450170317"/>
                  <c:y val="0.18935196802428569"/>
                </c:manualLayout>
              </c:layout>
              <c:numFmt formatCode="0%" sourceLinked="0"/>
              <c:spPr>
                <a:noFill/>
                <a:ln w="25400">
                  <a:noFill/>
                </a:ln>
              </c:spPr>
              <c:txPr>
                <a:bodyPr/>
                <a:lstStyle/>
                <a:p>
                  <a:pPr>
                    <a:defRPr sz="800" b="1" i="0" u="none" strike="noStrike" baseline="0">
                      <a:solidFill>
                        <a:schemeClr val="bg1"/>
                      </a:solidFill>
                      <a:latin typeface="+mn-lt"/>
                      <a:ea typeface="Arial"/>
                      <a:cs typeface="Arial"/>
                    </a:defRPr>
                  </a:pPr>
                  <a:endParaRPr lang="fr-FR"/>
                </a:p>
              </c:txPr>
              <c:showLegendKey val="0"/>
              <c:showVal val="0"/>
              <c:showCatName val="1"/>
              <c:showSerName val="0"/>
              <c:showPercent val="1"/>
              <c:showBubbleSize val="0"/>
            </c:dLbl>
            <c:numFmt formatCode="0%" sourceLinked="0"/>
            <c:spPr>
              <a:noFill/>
              <a:ln w="25400">
                <a:noFill/>
              </a:ln>
            </c:spPr>
            <c:txPr>
              <a:bodyPr/>
              <a:lstStyle/>
              <a:p>
                <a:pPr>
                  <a:defRPr sz="800" b="1" i="0" u="none" strike="noStrike" baseline="0">
                    <a:solidFill>
                      <a:srgbClr val="000000"/>
                    </a:solidFill>
                    <a:latin typeface="+mn-lt"/>
                    <a:ea typeface="Arial"/>
                    <a:cs typeface="Arial"/>
                  </a:defRPr>
                </a:pPr>
                <a:endParaRPr lang="fr-FR"/>
              </a:p>
            </c:txPr>
            <c:showLegendKey val="0"/>
            <c:showVal val="0"/>
            <c:showCatName val="1"/>
            <c:showSerName val="0"/>
            <c:showPercent val="1"/>
            <c:showBubbleSize val="0"/>
            <c:showLeaderLines val="1"/>
          </c:dLbls>
          <c:cat>
            <c:strRef>
              <c:f>'évol 2006-2012'!$A$29:$A$31</c:f>
              <c:strCache>
                <c:ptCount val="3"/>
                <c:pt idx="0">
                  <c:v>CACEM</c:v>
                </c:pt>
                <c:pt idx="1">
                  <c:v>CCNM</c:v>
                </c:pt>
                <c:pt idx="2">
                  <c:v>CAESM</c:v>
                </c:pt>
              </c:strCache>
            </c:strRef>
          </c:cat>
          <c:val>
            <c:numRef>
              <c:f>'évol 2006-2012'!$I$29:$I$31</c:f>
              <c:numCache>
                <c:formatCode>General</c:formatCode>
                <c:ptCount val="3"/>
                <c:pt idx="0">
                  <c:v>8094</c:v>
                </c:pt>
                <c:pt idx="1">
                  <c:v>6306</c:v>
                </c:pt>
                <c:pt idx="2">
                  <c:v>7988</c:v>
                </c:pt>
              </c:numCache>
            </c:numRef>
          </c:val>
        </c:ser>
        <c:dLbls>
          <c:showLegendKey val="0"/>
          <c:showVal val="0"/>
          <c:showCatName val="0"/>
          <c:showSerName val="0"/>
          <c:showPercent val="0"/>
          <c:showBubbleSize val="0"/>
          <c:showLeaderLines val="1"/>
        </c:dLbls>
        <c:firstSliceAng val="30"/>
      </c:pieChart>
      <c:spPr>
        <a:noFill/>
        <a:ln w="25400">
          <a:noFill/>
        </a:ln>
      </c:spPr>
    </c:plotArea>
    <c:plotVisOnly val="1"/>
    <c:dispBlanksAs val="zero"/>
    <c:showDLblsOverMax val="0"/>
  </c:chart>
  <c:spPr>
    <a:solidFill>
      <a:srgbClr val="FFFFFF"/>
    </a:solidFill>
    <a:ln w="3175">
      <a:solidFill>
        <a:schemeClr val="tx1">
          <a:lumMod val="50000"/>
          <a:lumOff val="50000"/>
        </a:schemeClr>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mn-lt"/>
                <a:ea typeface="Arial"/>
                <a:cs typeface="Arial"/>
              </a:defRPr>
            </a:pPr>
            <a:r>
              <a:rPr lang="en-US" sz="1200">
                <a:latin typeface="+mn-lt"/>
              </a:rPr>
              <a:t>Les logements autorisés ordinaires 2006-2012</a:t>
            </a:r>
          </a:p>
        </c:rich>
      </c:tx>
      <c:layout>
        <c:manualLayout>
          <c:xMode val="edge"/>
          <c:yMode val="edge"/>
          <c:x val="0.11635486888451309"/>
          <c:y val="1.9853647785205365E-2"/>
        </c:manualLayout>
      </c:layout>
      <c:overlay val="0"/>
      <c:spPr>
        <a:noFill/>
        <a:ln w="25400">
          <a:noFill/>
        </a:ln>
      </c:spPr>
    </c:title>
    <c:autoTitleDeleted val="0"/>
    <c:plotArea>
      <c:layout>
        <c:manualLayout>
          <c:layoutTarget val="inner"/>
          <c:xMode val="edge"/>
          <c:yMode val="edge"/>
          <c:x val="2.8319425978326523E-2"/>
          <c:y val="0.16796355112894848"/>
          <c:w val="0.94608275656431884"/>
          <c:h val="0.56842508455595608"/>
        </c:manualLayout>
      </c:layout>
      <c:barChart>
        <c:barDir val="col"/>
        <c:grouping val="percentStacked"/>
        <c:varyColors val="0"/>
        <c:ser>
          <c:idx val="0"/>
          <c:order val="0"/>
          <c:tx>
            <c:strRef>
              <c:f>'évol 2006-2012'!$B$50</c:f>
              <c:strCache>
                <c:ptCount val="1"/>
                <c:pt idx="0">
                  <c:v>Individuel</c:v>
                </c:pt>
              </c:strCache>
            </c:strRef>
          </c:tx>
          <c:spPr>
            <a:solidFill>
              <a:schemeClr val="bg2">
                <a:lumMod val="75000"/>
              </a:schemeClr>
            </a:solidFill>
            <a:ln w="3175">
              <a:noFill/>
            </a:ln>
          </c:spPr>
          <c:invertIfNegative val="0"/>
          <c:dLbls>
            <c:spPr>
              <a:noFill/>
              <a:ln w="25400">
                <a:noFill/>
              </a:ln>
            </c:spPr>
            <c:txPr>
              <a:bodyPr/>
              <a:lstStyle/>
              <a:p>
                <a:pPr>
                  <a:defRPr sz="1000" b="1"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strRef>
              <c:f>'évol 2006-2012'!$A$56:$A$59</c:f>
              <c:strCache>
                <c:ptCount val="4"/>
                <c:pt idx="0">
                  <c:v>CACEM</c:v>
                </c:pt>
                <c:pt idx="1">
                  <c:v>CCNM</c:v>
                </c:pt>
                <c:pt idx="2">
                  <c:v>CAESM</c:v>
                </c:pt>
                <c:pt idx="3">
                  <c:v>Martinique</c:v>
                </c:pt>
              </c:strCache>
            </c:strRef>
          </c:cat>
          <c:val>
            <c:numRef>
              <c:f>'évol 2006-2012'!$B$56:$B$59</c:f>
              <c:numCache>
                <c:formatCode>0%</c:formatCode>
                <c:ptCount val="4"/>
                <c:pt idx="0">
                  <c:v>0.4205584383493946</c:v>
                </c:pt>
                <c:pt idx="1">
                  <c:v>0.5964161116397082</c:v>
                </c:pt>
                <c:pt idx="2">
                  <c:v>0.60052578868302453</c:v>
                </c:pt>
                <c:pt idx="3">
                  <c:v>0.53430409147757729</c:v>
                </c:pt>
              </c:numCache>
            </c:numRef>
          </c:val>
        </c:ser>
        <c:ser>
          <c:idx val="1"/>
          <c:order val="1"/>
          <c:tx>
            <c:strRef>
              <c:f>'évol 2006-2012'!$C$50</c:f>
              <c:strCache>
                <c:ptCount val="1"/>
                <c:pt idx="0">
                  <c:v>Collectif</c:v>
                </c:pt>
              </c:strCache>
            </c:strRef>
          </c:tx>
          <c:spPr>
            <a:solidFill>
              <a:schemeClr val="tx2">
                <a:lumMod val="40000"/>
                <a:lumOff val="60000"/>
              </a:schemeClr>
            </a:solidFill>
            <a:ln w="3175">
              <a:noFill/>
            </a:ln>
          </c:spPr>
          <c:invertIfNegative val="0"/>
          <c:dLbls>
            <c:spPr>
              <a:noFill/>
              <a:ln w="25400">
                <a:noFill/>
              </a:ln>
            </c:spPr>
            <c:txPr>
              <a:bodyPr/>
              <a:lstStyle/>
              <a:p>
                <a:pPr>
                  <a:defRPr sz="1000" b="1"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strRef>
              <c:f>'évol 2006-2012'!$A$56:$A$59</c:f>
              <c:strCache>
                <c:ptCount val="4"/>
                <c:pt idx="0">
                  <c:v>CACEM</c:v>
                </c:pt>
                <c:pt idx="1">
                  <c:v>CCNM</c:v>
                </c:pt>
                <c:pt idx="2">
                  <c:v>CAESM</c:v>
                </c:pt>
                <c:pt idx="3">
                  <c:v>Martinique</c:v>
                </c:pt>
              </c:strCache>
            </c:strRef>
          </c:cat>
          <c:val>
            <c:numRef>
              <c:f>'évol 2006-2012'!$C$56:$C$59</c:f>
              <c:numCache>
                <c:formatCode>0%</c:formatCode>
                <c:ptCount val="4"/>
                <c:pt idx="0">
                  <c:v>0.57944156165060534</c:v>
                </c:pt>
                <c:pt idx="1">
                  <c:v>0.4035838883602918</c:v>
                </c:pt>
                <c:pt idx="2">
                  <c:v>0.39947421131697547</c:v>
                </c:pt>
                <c:pt idx="3">
                  <c:v>0.46569590852242271</c:v>
                </c:pt>
              </c:numCache>
            </c:numRef>
          </c:val>
        </c:ser>
        <c:dLbls>
          <c:showLegendKey val="0"/>
          <c:showVal val="0"/>
          <c:showCatName val="0"/>
          <c:showSerName val="0"/>
          <c:showPercent val="0"/>
          <c:showBubbleSize val="0"/>
        </c:dLbls>
        <c:gapWidth val="70"/>
        <c:overlap val="100"/>
        <c:axId val="43515904"/>
        <c:axId val="43517440"/>
      </c:barChart>
      <c:catAx>
        <c:axId val="43515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mn-lt"/>
                <a:ea typeface="Arial"/>
                <a:cs typeface="Arial"/>
              </a:defRPr>
            </a:pPr>
            <a:endParaRPr lang="fr-FR"/>
          </a:p>
        </c:txPr>
        <c:crossAx val="43517440"/>
        <c:crosses val="autoZero"/>
        <c:auto val="1"/>
        <c:lblAlgn val="ctr"/>
        <c:lblOffset val="100"/>
        <c:tickLblSkip val="1"/>
        <c:tickMarkSkip val="1"/>
        <c:noMultiLvlLbl val="0"/>
      </c:catAx>
      <c:valAx>
        <c:axId val="43517440"/>
        <c:scaling>
          <c:orientation val="minMax"/>
        </c:scaling>
        <c:delete val="1"/>
        <c:axPos val="l"/>
        <c:numFmt formatCode="0%" sourceLinked="1"/>
        <c:majorTickMark val="out"/>
        <c:minorTickMark val="none"/>
        <c:tickLblPos val="nextTo"/>
        <c:crossAx val="43515904"/>
        <c:crosses val="autoZero"/>
        <c:crossBetween val="between"/>
      </c:valAx>
      <c:spPr>
        <a:noFill/>
        <a:ln w="25400">
          <a:noFill/>
        </a:ln>
      </c:spPr>
    </c:plotArea>
    <c:legend>
      <c:legendPos val="r"/>
      <c:layout>
        <c:manualLayout>
          <c:xMode val="edge"/>
          <c:yMode val="edge"/>
          <c:x val="4.5757225335271809E-2"/>
          <c:y val="0.85507173074913856"/>
          <c:w val="0.88848793991508423"/>
          <c:h val="6.4428458753432852E-2"/>
        </c:manualLayout>
      </c:layout>
      <c:overlay val="0"/>
      <c:spPr>
        <a:noFill/>
        <a:ln w="25400">
          <a:noFill/>
        </a:ln>
      </c:spPr>
      <c:txPr>
        <a:bodyPr/>
        <a:lstStyle/>
        <a:p>
          <a:pPr>
            <a:defRPr sz="1000" b="0" i="0" u="none" strike="noStrike" baseline="0">
              <a:solidFill>
                <a:srgbClr val="000000"/>
              </a:solidFill>
              <a:latin typeface="+mn-lt"/>
              <a:ea typeface="Arial"/>
              <a:cs typeface="Arial"/>
            </a:defRPr>
          </a:pPr>
          <a:endParaRPr lang="fr-FR"/>
        </a:p>
      </c:txPr>
    </c:legend>
    <c:plotVisOnly val="1"/>
    <c:dispBlanksAs val="gap"/>
    <c:showDLblsOverMax val="0"/>
  </c:chart>
  <c:spPr>
    <a:solidFill>
      <a:srgbClr val="FFFFFF"/>
    </a:solidFill>
    <a:ln w="6350">
      <a:solidFill>
        <a:schemeClr val="tx1">
          <a:lumMod val="50000"/>
          <a:lumOff val="50000"/>
        </a:schemeClr>
      </a:solid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Les logements autorisés ordinaires 
2006-2012</a:t>
            </a:r>
          </a:p>
        </c:rich>
      </c:tx>
      <c:layout>
        <c:manualLayout>
          <c:xMode val="edge"/>
          <c:yMode val="edge"/>
          <c:x val="0.2028991593442124"/>
          <c:y val="4.3062200956937802E-2"/>
        </c:manualLayout>
      </c:layout>
      <c:overlay val="0"/>
      <c:spPr>
        <a:noFill/>
        <a:ln w="25400">
          <a:noFill/>
        </a:ln>
      </c:spPr>
    </c:title>
    <c:autoTitleDeleted val="0"/>
    <c:plotArea>
      <c:layout>
        <c:manualLayout>
          <c:layoutTarget val="inner"/>
          <c:xMode val="edge"/>
          <c:yMode val="edge"/>
          <c:x val="0.13043515182051579"/>
          <c:y val="0.23125996810207336"/>
          <c:w val="0.73913252698292287"/>
          <c:h val="0.52472089314194581"/>
        </c:manualLayout>
      </c:layout>
      <c:barChart>
        <c:barDir val="col"/>
        <c:grouping val="stacked"/>
        <c:varyColors val="0"/>
        <c:ser>
          <c:idx val="0"/>
          <c:order val="0"/>
          <c:tx>
            <c:strRef>
              <c:f>'évol 2006-2012'!$B$50</c:f>
              <c:strCache>
                <c:ptCount val="1"/>
                <c:pt idx="0">
                  <c:v>Individuel</c:v>
                </c:pt>
              </c:strCache>
            </c:strRef>
          </c:tx>
          <c:spPr>
            <a:solidFill>
              <a:srgbClr val="CCFFCC"/>
            </a:solidFill>
            <a:ln w="12700">
              <a:solidFill>
                <a:srgbClr val="000000"/>
              </a:solidFill>
              <a:prstDash val="solid"/>
            </a:ln>
          </c:spPr>
          <c:invertIfNegative val="0"/>
          <c:dLbls>
            <c:spPr>
              <a:noFill/>
              <a:ln w="25400">
                <a:noFill/>
              </a:ln>
            </c:spPr>
            <c:txPr>
              <a:bodyPr/>
              <a:lstStyle/>
              <a:p>
                <a:pPr>
                  <a:defRPr sz="800" b="0" i="0" u="none" strike="noStrike" baseline="0">
                    <a:solidFill>
                      <a:srgbClr val="000000"/>
                    </a:solidFill>
                    <a:latin typeface="Arial"/>
                    <a:ea typeface="Arial"/>
                    <a:cs typeface="Arial"/>
                  </a:defRPr>
                </a:pPr>
                <a:endParaRPr lang="fr-FR"/>
              </a:p>
            </c:txPr>
            <c:showLegendKey val="0"/>
            <c:showVal val="1"/>
            <c:showCatName val="0"/>
            <c:showSerName val="0"/>
            <c:showPercent val="0"/>
            <c:showBubbleSize val="0"/>
            <c:showLeaderLines val="0"/>
          </c:dLbls>
          <c:cat>
            <c:strRef>
              <c:f>'évol 2006-2012'!$A$51:$A$54</c:f>
              <c:strCache>
                <c:ptCount val="4"/>
                <c:pt idx="0">
                  <c:v>CACEM</c:v>
                </c:pt>
                <c:pt idx="1">
                  <c:v>CCNM</c:v>
                </c:pt>
                <c:pt idx="2">
                  <c:v>CAESM</c:v>
                </c:pt>
                <c:pt idx="3">
                  <c:v>Martinique</c:v>
                </c:pt>
              </c:strCache>
            </c:strRef>
          </c:cat>
          <c:val>
            <c:numRef>
              <c:f>'évol 2006-2012'!$B$51:$B$54</c:f>
              <c:numCache>
                <c:formatCode>General</c:formatCode>
                <c:ptCount val="4"/>
                <c:pt idx="0">
                  <c:v>3404</c:v>
                </c:pt>
                <c:pt idx="1">
                  <c:v>3761</c:v>
                </c:pt>
                <c:pt idx="2">
                  <c:v>4797</c:v>
                </c:pt>
                <c:pt idx="3">
                  <c:v>11962</c:v>
                </c:pt>
              </c:numCache>
            </c:numRef>
          </c:val>
        </c:ser>
        <c:ser>
          <c:idx val="1"/>
          <c:order val="1"/>
          <c:tx>
            <c:strRef>
              <c:f>'évol 2006-2012'!$C$50</c:f>
              <c:strCache>
                <c:ptCount val="1"/>
                <c:pt idx="0">
                  <c:v>Collectif</c:v>
                </c:pt>
              </c:strCache>
            </c:strRef>
          </c:tx>
          <c:spPr>
            <a:solidFill>
              <a:srgbClr val="008080"/>
            </a:solidFill>
            <a:ln w="12700">
              <a:solidFill>
                <a:srgbClr val="000000"/>
              </a:solidFill>
              <a:prstDash val="solid"/>
            </a:ln>
          </c:spPr>
          <c:invertIfNegative val="0"/>
          <c:dLbls>
            <c:spPr>
              <a:noFill/>
              <a:ln w="25400">
                <a:noFill/>
              </a:ln>
            </c:spPr>
            <c:txPr>
              <a:bodyPr/>
              <a:lstStyle/>
              <a:p>
                <a:pPr>
                  <a:defRPr sz="800" b="0" i="0" u="none" strike="noStrike" baseline="0">
                    <a:solidFill>
                      <a:srgbClr val="FFFFFF"/>
                    </a:solidFill>
                    <a:latin typeface="Arial"/>
                    <a:ea typeface="Arial"/>
                    <a:cs typeface="Arial"/>
                  </a:defRPr>
                </a:pPr>
                <a:endParaRPr lang="fr-FR"/>
              </a:p>
            </c:txPr>
            <c:showLegendKey val="0"/>
            <c:showVal val="1"/>
            <c:showCatName val="0"/>
            <c:showSerName val="0"/>
            <c:showPercent val="0"/>
            <c:showBubbleSize val="0"/>
            <c:showLeaderLines val="0"/>
          </c:dLbls>
          <c:cat>
            <c:strRef>
              <c:f>'évol 2006-2012'!$A$51:$A$54</c:f>
              <c:strCache>
                <c:ptCount val="4"/>
                <c:pt idx="0">
                  <c:v>CACEM</c:v>
                </c:pt>
                <c:pt idx="1">
                  <c:v>CCNM</c:v>
                </c:pt>
                <c:pt idx="2">
                  <c:v>CAESM</c:v>
                </c:pt>
                <c:pt idx="3">
                  <c:v>Martinique</c:v>
                </c:pt>
              </c:strCache>
            </c:strRef>
          </c:cat>
          <c:val>
            <c:numRef>
              <c:f>'évol 2006-2012'!$C$51:$C$54</c:f>
              <c:numCache>
                <c:formatCode>General</c:formatCode>
                <c:ptCount val="4"/>
                <c:pt idx="0">
                  <c:v>4690</c:v>
                </c:pt>
                <c:pt idx="1">
                  <c:v>2545</c:v>
                </c:pt>
                <c:pt idx="2">
                  <c:v>3191</c:v>
                </c:pt>
                <c:pt idx="3">
                  <c:v>10426</c:v>
                </c:pt>
              </c:numCache>
            </c:numRef>
          </c:val>
        </c:ser>
        <c:dLbls>
          <c:showLegendKey val="0"/>
          <c:showVal val="0"/>
          <c:showCatName val="0"/>
          <c:showSerName val="0"/>
          <c:showPercent val="0"/>
          <c:showBubbleSize val="0"/>
        </c:dLbls>
        <c:gapWidth val="70"/>
        <c:overlap val="100"/>
        <c:axId val="43535744"/>
        <c:axId val="43545728"/>
      </c:barChart>
      <c:catAx>
        <c:axId val="43535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3545728"/>
        <c:crosses val="autoZero"/>
        <c:auto val="1"/>
        <c:lblAlgn val="ctr"/>
        <c:lblOffset val="100"/>
        <c:tickLblSkip val="1"/>
        <c:tickMarkSkip val="1"/>
        <c:noMultiLvlLbl val="0"/>
      </c:catAx>
      <c:valAx>
        <c:axId val="4354572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3535744"/>
        <c:crosses val="autoZero"/>
        <c:crossBetween val="between"/>
      </c:valAx>
      <c:spPr>
        <a:noFill/>
        <a:ln w="25400">
          <a:noFill/>
        </a:ln>
      </c:spPr>
    </c:plotArea>
    <c:legend>
      <c:legendPos val="r"/>
      <c:layout>
        <c:manualLayout>
          <c:xMode val="edge"/>
          <c:yMode val="edge"/>
          <c:x val="0.8724662025942409"/>
          <c:y val="0.38755980861244022"/>
          <c:w val="0.10144957967210622"/>
          <c:h val="0.34449760765550241"/>
        </c:manualLayout>
      </c:layout>
      <c:overlay val="0"/>
      <c:spPr>
        <a:noFill/>
        <a:ln w="25400">
          <a:noFill/>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Evolution du nombre de logements ordinaires autorisés</a:t>
            </a:r>
          </a:p>
        </c:rich>
      </c:tx>
      <c:layout>
        <c:manualLayout>
          <c:xMode val="edge"/>
          <c:yMode val="edge"/>
          <c:x val="0.29210540129852192"/>
          <c:y val="3.2786901637295342E-2"/>
        </c:manualLayout>
      </c:layout>
      <c:overlay val="0"/>
      <c:spPr>
        <a:noFill/>
        <a:ln w="25400">
          <a:noFill/>
        </a:ln>
      </c:spPr>
    </c:title>
    <c:autoTitleDeleted val="0"/>
    <c:plotArea>
      <c:layout>
        <c:manualLayout>
          <c:layoutTarget val="inner"/>
          <c:xMode val="edge"/>
          <c:yMode val="edge"/>
          <c:x val="6.4473725633304405E-2"/>
          <c:y val="0.11202215682141399"/>
          <c:w val="0.8644742396138978"/>
          <c:h val="0.71038440911140577"/>
        </c:manualLayout>
      </c:layout>
      <c:barChart>
        <c:barDir val="col"/>
        <c:grouping val="clustered"/>
        <c:varyColors val="0"/>
        <c:ser>
          <c:idx val="0"/>
          <c:order val="0"/>
          <c:tx>
            <c:strRef>
              <c:f>'évol 2006-2012'!$C$63</c:f>
              <c:strCache>
                <c:ptCount val="1"/>
                <c:pt idx="0">
                  <c:v>Individuel</c:v>
                </c:pt>
              </c:strCache>
            </c:strRef>
          </c:tx>
          <c:spPr>
            <a:solidFill>
              <a:srgbClr val="FF0066"/>
            </a:solidFill>
            <a:ln w="12700">
              <a:solidFill>
                <a:srgbClr val="000000"/>
              </a:solidFill>
              <a:prstDash val="solid"/>
            </a:ln>
          </c:spPr>
          <c:invertIfNegative val="0"/>
          <c:cat>
            <c:multiLvlStrRef>
              <c:f>'évol 2006-2012'!$A$64:$B$86</c:f>
              <c:multiLvlStrCache>
                <c:ptCount val="23"/>
                <c:lvl>
                  <c:pt idx="0">
                    <c:v>2006</c:v>
                  </c:pt>
                  <c:pt idx="1">
                    <c:v>2007</c:v>
                  </c:pt>
                  <c:pt idx="2">
                    <c:v>2008</c:v>
                  </c:pt>
                  <c:pt idx="3">
                    <c:v>2009</c:v>
                  </c:pt>
                  <c:pt idx="4">
                    <c:v>2010</c:v>
                  </c:pt>
                  <c:pt idx="5">
                    <c:v>2011</c:v>
                  </c:pt>
                  <c:pt idx="6">
                    <c:v>2012</c:v>
                  </c:pt>
                  <c:pt idx="8">
                    <c:v>2006</c:v>
                  </c:pt>
                  <c:pt idx="9">
                    <c:v>2007</c:v>
                  </c:pt>
                  <c:pt idx="10">
                    <c:v>2008</c:v>
                  </c:pt>
                  <c:pt idx="11">
                    <c:v>2009</c:v>
                  </c:pt>
                  <c:pt idx="12">
                    <c:v>2010</c:v>
                  </c:pt>
                  <c:pt idx="13">
                    <c:v>2011</c:v>
                  </c:pt>
                  <c:pt idx="14">
                    <c:v>2012</c:v>
                  </c:pt>
                  <c:pt idx="16">
                    <c:v>2006</c:v>
                  </c:pt>
                  <c:pt idx="17">
                    <c:v>2007</c:v>
                  </c:pt>
                  <c:pt idx="18">
                    <c:v>2008</c:v>
                  </c:pt>
                  <c:pt idx="19">
                    <c:v>2009</c:v>
                  </c:pt>
                  <c:pt idx="20">
                    <c:v>2010</c:v>
                  </c:pt>
                  <c:pt idx="21">
                    <c:v>2011</c:v>
                  </c:pt>
                  <c:pt idx="22">
                    <c:v>2012</c:v>
                  </c:pt>
                </c:lvl>
                <c:lvl>
                  <c:pt idx="0">
                    <c:v>CACEM</c:v>
                  </c:pt>
                  <c:pt idx="1">
                    <c:v>CACEM</c:v>
                  </c:pt>
                  <c:pt idx="2">
                    <c:v>CACEM</c:v>
                  </c:pt>
                  <c:pt idx="3">
                    <c:v>CACEM</c:v>
                  </c:pt>
                  <c:pt idx="4">
                    <c:v>CACEM</c:v>
                  </c:pt>
                  <c:pt idx="5">
                    <c:v>CACEM</c:v>
                  </c:pt>
                  <c:pt idx="6">
                    <c:v>CACEM</c:v>
                  </c:pt>
                  <c:pt idx="8">
                    <c:v>CCNM</c:v>
                  </c:pt>
                  <c:pt idx="9">
                    <c:v>CCNM</c:v>
                  </c:pt>
                  <c:pt idx="10">
                    <c:v>CCNM</c:v>
                  </c:pt>
                  <c:pt idx="11">
                    <c:v>CCNM</c:v>
                  </c:pt>
                  <c:pt idx="12">
                    <c:v>CCNM</c:v>
                  </c:pt>
                  <c:pt idx="13">
                    <c:v>CCNM</c:v>
                  </c:pt>
                  <c:pt idx="14">
                    <c:v>CCNM</c:v>
                  </c:pt>
                  <c:pt idx="15">
                    <c:v>    </c:v>
                  </c:pt>
                  <c:pt idx="16">
                    <c:v>CAESM</c:v>
                  </c:pt>
                  <c:pt idx="17">
                    <c:v>CAESM</c:v>
                  </c:pt>
                  <c:pt idx="18">
                    <c:v>CAESM</c:v>
                  </c:pt>
                  <c:pt idx="19">
                    <c:v>CAESM</c:v>
                  </c:pt>
                  <c:pt idx="20">
                    <c:v>CAESM</c:v>
                  </c:pt>
                  <c:pt idx="21">
                    <c:v>CAESM</c:v>
                  </c:pt>
                  <c:pt idx="22">
                    <c:v>CAESM</c:v>
                  </c:pt>
                </c:lvl>
              </c:multiLvlStrCache>
            </c:multiLvlStrRef>
          </c:cat>
          <c:val>
            <c:numRef>
              <c:f>'évol 2006-2012'!$C$64:$C$86</c:f>
              <c:numCache>
                <c:formatCode>General</c:formatCode>
                <c:ptCount val="23"/>
                <c:pt idx="0">
                  <c:v>447</c:v>
                </c:pt>
                <c:pt idx="1">
                  <c:v>597</c:v>
                </c:pt>
                <c:pt idx="2">
                  <c:v>767</c:v>
                </c:pt>
                <c:pt idx="3">
                  <c:v>578</c:v>
                </c:pt>
                <c:pt idx="4">
                  <c:v>430</c:v>
                </c:pt>
                <c:pt idx="5">
                  <c:v>274</c:v>
                </c:pt>
                <c:pt idx="6">
                  <c:v>311</c:v>
                </c:pt>
                <c:pt idx="8">
                  <c:v>369</c:v>
                </c:pt>
                <c:pt idx="9">
                  <c:v>541</c:v>
                </c:pt>
                <c:pt idx="10">
                  <c:v>705</c:v>
                </c:pt>
                <c:pt idx="11">
                  <c:v>595</c:v>
                </c:pt>
                <c:pt idx="12">
                  <c:v>647</c:v>
                </c:pt>
                <c:pt idx="13">
                  <c:v>438</c:v>
                </c:pt>
                <c:pt idx="14">
                  <c:v>466</c:v>
                </c:pt>
                <c:pt idx="16">
                  <c:v>627</c:v>
                </c:pt>
                <c:pt idx="17">
                  <c:v>644</c:v>
                </c:pt>
                <c:pt idx="18">
                  <c:v>751</c:v>
                </c:pt>
                <c:pt idx="19">
                  <c:v>728</c:v>
                </c:pt>
                <c:pt idx="20">
                  <c:v>666</c:v>
                </c:pt>
                <c:pt idx="21">
                  <c:v>778</c:v>
                </c:pt>
                <c:pt idx="22">
                  <c:v>603</c:v>
                </c:pt>
              </c:numCache>
            </c:numRef>
          </c:val>
        </c:ser>
        <c:ser>
          <c:idx val="1"/>
          <c:order val="1"/>
          <c:tx>
            <c:strRef>
              <c:f>'évol 2006-2012'!$D$63</c:f>
              <c:strCache>
                <c:ptCount val="1"/>
                <c:pt idx="0">
                  <c:v>Collectif</c:v>
                </c:pt>
              </c:strCache>
            </c:strRef>
          </c:tx>
          <c:spPr>
            <a:solidFill>
              <a:srgbClr val="92D050"/>
            </a:solidFill>
            <a:ln w="12700">
              <a:solidFill>
                <a:srgbClr val="000000"/>
              </a:solidFill>
              <a:prstDash val="solid"/>
            </a:ln>
          </c:spPr>
          <c:invertIfNegative val="0"/>
          <c:cat>
            <c:multiLvlStrRef>
              <c:f>'évol 2006-2012'!$A$64:$B$86</c:f>
              <c:multiLvlStrCache>
                <c:ptCount val="23"/>
                <c:lvl>
                  <c:pt idx="0">
                    <c:v>2006</c:v>
                  </c:pt>
                  <c:pt idx="1">
                    <c:v>2007</c:v>
                  </c:pt>
                  <c:pt idx="2">
                    <c:v>2008</c:v>
                  </c:pt>
                  <c:pt idx="3">
                    <c:v>2009</c:v>
                  </c:pt>
                  <c:pt idx="4">
                    <c:v>2010</c:v>
                  </c:pt>
                  <c:pt idx="5">
                    <c:v>2011</c:v>
                  </c:pt>
                  <c:pt idx="6">
                    <c:v>2012</c:v>
                  </c:pt>
                  <c:pt idx="8">
                    <c:v>2006</c:v>
                  </c:pt>
                  <c:pt idx="9">
                    <c:v>2007</c:v>
                  </c:pt>
                  <c:pt idx="10">
                    <c:v>2008</c:v>
                  </c:pt>
                  <c:pt idx="11">
                    <c:v>2009</c:v>
                  </c:pt>
                  <c:pt idx="12">
                    <c:v>2010</c:v>
                  </c:pt>
                  <c:pt idx="13">
                    <c:v>2011</c:v>
                  </c:pt>
                  <c:pt idx="14">
                    <c:v>2012</c:v>
                  </c:pt>
                  <c:pt idx="16">
                    <c:v>2006</c:v>
                  </c:pt>
                  <c:pt idx="17">
                    <c:v>2007</c:v>
                  </c:pt>
                  <c:pt idx="18">
                    <c:v>2008</c:v>
                  </c:pt>
                  <c:pt idx="19">
                    <c:v>2009</c:v>
                  </c:pt>
                  <c:pt idx="20">
                    <c:v>2010</c:v>
                  </c:pt>
                  <c:pt idx="21">
                    <c:v>2011</c:v>
                  </c:pt>
                  <c:pt idx="22">
                    <c:v>2012</c:v>
                  </c:pt>
                </c:lvl>
                <c:lvl>
                  <c:pt idx="0">
                    <c:v>CACEM</c:v>
                  </c:pt>
                  <c:pt idx="1">
                    <c:v>CACEM</c:v>
                  </c:pt>
                  <c:pt idx="2">
                    <c:v>CACEM</c:v>
                  </c:pt>
                  <c:pt idx="3">
                    <c:v>CACEM</c:v>
                  </c:pt>
                  <c:pt idx="4">
                    <c:v>CACEM</c:v>
                  </c:pt>
                  <c:pt idx="5">
                    <c:v>CACEM</c:v>
                  </c:pt>
                  <c:pt idx="6">
                    <c:v>CACEM</c:v>
                  </c:pt>
                  <c:pt idx="8">
                    <c:v>CCNM</c:v>
                  </c:pt>
                  <c:pt idx="9">
                    <c:v>CCNM</c:v>
                  </c:pt>
                  <c:pt idx="10">
                    <c:v>CCNM</c:v>
                  </c:pt>
                  <c:pt idx="11">
                    <c:v>CCNM</c:v>
                  </c:pt>
                  <c:pt idx="12">
                    <c:v>CCNM</c:v>
                  </c:pt>
                  <c:pt idx="13">
                    <c:v>CCNM</c:v>
                  </c:pt>
                  <c:pt idx="14">
                    <c:v>CCNM</c:v>
                  </c:pt>
                  <c:pt idx="15">
                    <c:v>    </c:v>
                  </c:pt>
                  <c:pt idx="16">
                    <c:v>CAESM</c:v>
                  </c:pt>
                  <c:pt idx="17">
                    <c:v>CAESM</c:v>
                  </c:pt>
                  <c:pt idx="18">
                    <c:v>CAESM</c:v>
                  </c:pt>
                  <c:pt idx="19">
                    <c:v>CAESM</c:v>
                  </c:pt>
                  <c:pt idx="20">
                    <c:v>CAESM</c:v>
                  </c:pt>
                  <c:pt idx="21">
                    <c:v>CAESM</c:v>
                  </c:pt>
                  <c:pt idx="22">
                    <c:v>CAESM</c:v>
                  </c:pt>
                </c:lvl>
              </c:multiLvlStrCache>
            </c:multiLvlStrRef>
          </c:cat>
          <c:val>
            <c:numRef>
              <c:f>'évol 2006-2012'!$D$64:$D$86</c:f>
              <c:numCache>
                <c:formatCode>General</c:formatCode>
                <c:ptCount val="23"/>
                <c:pt idx="0">
                  <c:v>933</c:v>
                </c:pt>
                <c:pt idx="1">
                  <c:v>771</c:v>
                </c:pt>
                <c:pt idx="2">
                  <c:v>451</c:v>
                </c:pt>
                <c:pt idx="3">
                  <c:v>353</c:v>
                </c:pt>
                <c:pt idx="4">
                  <c:v>754</c:v>
                </c:pt>
                <c:pt idx="5">
                  <c:v>690</c:v>
                </c:pt>
                <c:pt idx="6">
                  <c:v>738</c:v>
                </c:pt>
                <c:pt idx="8">
                  <c:v>64</c:v>
                </c:pt>
                <c:pt idx="9">
                  <c:v>227</c:v>
                </c:pt>
                <c:pt idx="10">
                  <c:v>374</c:v>
                </c:pt>
                <c:pt idx="11">
                  <c:v>381</c:v>
                </c:pt>
                <c:pt idx="12">
                  <c:v>763</c:v>
                </c:pt>
                <c:pt idx="13">
                  <c:v>462</c:v>
                </c:pt>
                <c:pt idx="14">
                  <c:v>274</c:v>
                </c:pt>
                <c:pt idx="16">
                  <c:v>778</c:v>
                </c:pt>
                <c:pt idx="17">
                  <c:v>407</c:v>
                </c:pt>
                <c:pt idx="18">
                  <c:v>653</c:v>
                </c:pt>
                <c:pt idx="19">
                  <c:v>256</c:v>
                </c:pt>
                <c:pt idx="20">
                  <c:v>594</c:v>
                </c:pt>
                <c:pt idx="21">
                  <c:v>234</c:v>
                </c:pt>
                <c:pt idx="22">
                  <c:v>269</c:v>
                </c:pt>
              </c:numCache>
            </c:numRef>
          </c:val>
        </c:ser>
        <c:dLbls>
          <c:showLegendKey val="0"/>
          <c:showVal val="0"/>
          <c:showCatName val="0"/>
          <c:showSerName val="0"/>
          <c:showPercent val="0"/>
          <c:showBubbleSize val="0"/>
        </c:dLbls>
        <c:gapWidth val="150"/>
        <c:axId val="43650048"/>
        <c:axId val="43655936"/>
      </c:barChart>
      <c:catAx>
        <c:axId val="436500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3655936"/>
        <c:crosses val="autoZero"/>
        <c:auto val="1"/>
        <c:lblAlgn val="ctr"/>
        <c:lblOffset val="100"/>
        <c:tickLblSkip val="1"/>
        <c:tickMarkSkip val="1"/>
        <c:noMultiLvlLbl val="0"/>
      </c:catAx>
      <c:valAx>
        <c:axId val="43655936"/>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3650048"/>
        <c:crosses val="autoZero"/>
        <c:crossBetween val="between"/>
      </c:valAx>
      <c:spPr>
        <a:noFill/>
        <a:ln w="25400">
          <a:noFill/>
        </a:ln>
      </c:spPr>
    </c:plotArea>
    <c:legend>
      <c:legendPos val="r"/>
      <c:layout>
        <c:manualLayout>
          <c:xMode val="edge"/>
          <c:yMode val="edge"/>
          <c:x val="0.94342160519408758"/>
          <c:y val="0.44535633045869266"/>
          <c:w val="4.6052631578947345E-2"/>
          <c:h val="0.1065576802899637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Evolution du nombre de logements ordinaires autorisés</a:t>
            </a:r>
          </a:p>
        </c:rich>
      </c:tx>
      <c:layout>
        <c:manualLayout>
          <c:xMode val="edge"/>
          <c:yMode val="edge"/>
          <c:x val="0.29210540129852192"/>
          <c:y val="3.2786901637295342E-2"/>
        </c:manualLayout>
      </c:layout>
      <c:overlay val="0"/>
      <c:spPr>
        <a:noFill/>
        <a:ln w="25400">
          <a:noFill/>
        </a:ln>
      </c:spPr>
    </c:title>
    <c:autoTitleDeleted val="0"/>
    <c:plotArea>
      <c:layout>
        <c:manualLayout>
          <c:layoutTarget val="inner"/>
          <c:xMode val="edge"/>
          <c:yMode val="edge"/>
          <c:x val="6.1842144995210346E-2"/>
          <c:y val="0.11202215682141399"/>
          <c:w val="0.86710582025199179"/>
          <c:h val="0.71038440911140577"/>
        </c:manualLayout>
      </c:layout>
      <c:barChart>
        <c:barDir val="col"/>
        <c:grouping val="clustered"/>
        <c:varyColors val="0"/>
        <c:ser>
          <c:idx val="0"/>
          <c:order val="0"/>
          <c:tx>
            <c:strRef>
              <c:f>'évol 2006-2012'!$C$63</c:f>
              <c:strCache>
                <c:ptCount val="1"/>
                <c:pt idx="0">
                  <c:v>Individuel</c:v>
                </c:pt>
              </c:strCache>
            </c:strRef>
          </c:tx>
          <c:spPr>
            <a:solidFill>
              <a:srgbClr val="FF0066"/>
            </a:solidFill>
            <a:ln w="12700">
              <a:solidFill>
                <a:srgbClr val="000000"/>
              </a:solidFill>
              <a:prstDash val="solid"/>
            </a:ln>
          </c:spPr>
          <c:invertIfNegative val="0"/>
          <c:cat>
            <c:multiLvlStrRef>
              <c:f>'évol 2006-2012'!$A$97:$B$119</c:f>
              <c:multiLvlStrCache>
                <c:ptCount val="23"/>
                <c:lvl>
                  <c:pt idx="0">
                    <c:v>2006</c:v>
                  </c:pt>
                  <c:pt idx="1">
                    <c:v>2007</c:v>
                  </c:pt>
                  <c:pt idx="2">
                    <c:v>2008</c:v>
                  </c:pt>
                  <c:pt idx="3">
                    <c:v>2009</c:v>
                  </c:pt>
                  <c:pt idx="4">
                    <c:v>2010</c:v>
                  </c:pt>
                  <c:pt idx="5">
                    <c:v>2011</c:v>
                  </c:pt>
                  <c:pt idx="6">
                    <c:v>2012</c:v>
                  </c:pt>
                  <c:pt idx="7">
                    <c:v> </c:v>
                  </c:pt>
                  <c:pt idx="8">
                    <c:v>2006</c:v>
                  </c:pt>
                  <c:pt idx="9">
                    <c:v>2007</c:v>
                  </c:pt>
                  <c:pt idx="10">
                    <c:v>2008</c:v>
                  </c:pt>
                  <c:pt idx="11">
                    <c:v>2009</c:v>
                  </c:pt>
                  <c:pt idx="12">
                    <c:v>2010</c:v>
                  </c:pt>
                  <c:pt idx="13">
                    <c:v>2011</c:v>
                  </c:pt>
                  <c:pt idx="14">
                    <c:v>2012</c:v>
                  </c:pt>
                  <c:pt idx="15">
                    <c:v> </c:v>
                  </c:pt>
                  <c:pt idx="16">
                    <c:v>2006</c:v>
                  </c:pt>
                  <c:pt idx="17">
                    <c:v>2007</c:v>
                  </c:pt>
                  <c:pt idx="18">
                    <c:v>2008</c:v>
                  </c:pt>
                  <c:pt idx="19">
                    <c:v>2009</c:v>
                  </c:pt>
                  <c:pt idx="20">
                    <c:v>2010</c:v>
                  </c:pt>
                  <c:pt idx="21">
                    <c:v>2011</c:v>
                  </c:pt>
                  <c:pt idx="22">
                    <c:v>2012</c:v>
                  </c:pt>
                </c:lvl>
                <c:lvl>
                  <c:pt idx="0">
                    <c:v>CACEM</c:v>
                  </c:pt>
                  <c:pt idx="7">
                    <c:v> </c:v>
                  </c:pt>
                  <c:pt idx="8">
                    <c:v>CCNM</c:v>
                  </c:pt>
                  <c:pt idx="16">
                    <c:v>CAESM</c:v>
                  </c:pt>
                </c:lvl>
              </c:multiLvlStrCache>
            </c:multiLvlStrRef>
          </c:cat>
          <c:val>
            <c:numRef>
              <c:f>'évol 2006-2012'!$C$97:$C$119</c:f>
              <c:numCache>
                <c:formatCode>0%</c:formatCode>
                <c:ptCount val="23"/>
                <c:pt idx="0">
                  <c:v>0.32391304347826089</c:v>
                </c:pt>
                <c:pt idx="1">
                  <c:v>0.43640350877192985</c:v>
                </c:pt>
                <c:pt idx="2">
                  <c:v>0.62972085385878485</c:v>
                </c:pt>
                <c:pt idx="3">
                  <c:v>0.62083780880773365</c:v>
                </c:pt>
                <c:pt idx="4">
                  <c:v>0.36317567567567566</c:v>
                </c:pt>
                <c:pt idx="5">
                  <c:v>0.28423236514522821</c:v>
                </c:pt>
                <c:pt idx="6">
                  <c:v>0.29647283126787416</c:v>
                </c:pt>
                <c:pt idx="8">
                  <c:v>0.85219399538106233</c:v>
                </c:pt>
                <c:pt idx="9">
                  <c:v>0.70442708333333337</c:v>
                </c:pt>
                <c:pt idx="10">
                  <c:v>0.65338276181649679</c:v>
                </c:pt>
                <c:pt idx="11">
                  <c:v>0.60963114754098358</c:v>
                </c:pt>
                <c:pt idx="12">
                  <c:v>0.45886524822695035</c:v>
                </c:pt>
                <c:pt idx="13">
                  <c:v>0.48666666666666669</c:v>
                </c:pt>
                <c:pt idx="14">
                  <c:v>0.62972972972972974</c:v>
                </c:pt>
                <c:pt idx="16">
                  <c:v>0.44626334519572952</c:v>
                </c:pt>
                <c:pt idx="17">
                  <c:v>0.6127497621313035</c:v>
                </c:pt>
                <c:pt idx="18">
                  <c:v>0.53490028490028485</c:v>
                </c:pt>
                <c:pt idx="19">
                  <c:v>0.73983739837398377</c:v>
                </c:pt>
                <c:pt idx="20">
                  <c:v>0.52857142857142858</c:v>
                </c:pt>
                <c:pt idx="21">
                  <c:v>0.76877470355731226</c:v>
                </c:pt>
                <c:pt idx="22">
                  <c:v>0.6915137614678899</c:v>
                </c:pt>
              </c:numCache>
            </c:numRef>
          </c:val>
        </c:ser>
        <c:ser>
          <c:idx val="1"/>
          <c:order val="1"/>
          <c:tx>
            <c:strRef>
              <c:f>'évol 2006-2012'!$D$63</c:f>
              <c:strCache>
                <c:ptCount val="1"/>
                <c:pt idx="0">
                  <c:v>Collectif</c:v>
                </c:pt>
              </c:strCache>
            </c:strRef>
          </c:tx>
          <c:spPr>
            <a:solidFill>
              <a:srgbClr val="92D050"/>
            </a:solidFill>
            <a:ln w="12700">
              <a:solidFill>
                <a:srgbClr val="000000"/>
              </a:solidFill>
              <a:prstDash val="solid"/>
            </a:ln>
          </c:spPr>
          <c:invertIfNegative val="0"/>
          <c:cat>
            <c:multiLvlStrRef>
              <c:f>'évol 2006-2012'!$A$97:$B$119</c:f>
              <c:multiLvlStrCache>
                <c:ptCount val="23"/>
                <c:lvl>
                  <c:pt idx="0">
                    <c:v>2006</c:v>
                  </c:pt>
                  <c:pt idx="1">
                    <c:v>2007</c:v>
                  </c:pt>
                  <c:pt idx="2">
                    <c:v>2008</c:v>
                  </c:pt>
                  <c:pt idx="3">
                    <c:v>2009</c:v>
                  </c:pt>
                  <c:pt idx="4">
                    <c:v>2010</c:v>
                  </c:pt>
                  <c:pt idx="5">
                    <c:v>2011</c:v>
                  </c:pt>
                  <c:pt idx="6">
                    <c:v>2012</c:v>
                  </c:pt>
                  <c:pt idx="7">
                    <c:v> </c:v>
                  </c:pt>
                  <c:pt idx="8">
                    <c:v>2006</c:v>
                  </c:pt>
                  <c:pt idx="9">
                    <c:v>2007</c:v>
                  </c:pt>
                  <c:pt idx="10">
                    <c:v>2008</c:v>
                  </c:pt>
                  <c:pt idx="11">
                    <c:v>2009</c:v>
                  </c:pt>
                  <c:pt idx="12">
                    <c:v>2010</c:v>
                  </c:pt>
                  <c:pt idx="13">
                    <c:v>2011</c:v>
                  </c:pt>
                  <c:pt idx="14">
                    <c:v>2012</c:v>
                  </c:pt>
                  <c:pt idx="15">
                    <c:v> </c:v>
                  </c:pt>
                  <c:pt idx="16">
                    <c:v>2006</c:v>
                  </c:pt>
                  <c:pt idx="17">
                    <c:v>2007</c:v>
                  </c:pt>
                  <c:pt idx="18">
                    <c:v>2008</c:v>
                  </c:pt>
                  <c:pt idx="19">
                    <c:v>2009</c:v>
                  </c:pt>
                  <c:pt idx="20">
                    <c:v>2010</c:v>
                  </c:pt>
                  <c:pt idx="21">
                    <c:v>2011</c:v>
                  </c:pt>
                  <c:pt idx="22">
                    <c:v>2012</c:v>
                  </c:pt>
                </c:lvl>
                <c:lvl>
                  <c:pt idx="0">
                    <c:v>CACEM</c:v>
                  </c:pt>
                  <c:pt idx="7">
                    <c:v> </c:v>
                  </c:pt>
                  <c:pt idx="8">
                    <c:v>CCNM</c:v>
                  </c:pt>
                  <c:pt idx="16">
                    <c:v>CAESM</c:v>
                  </c:pt>
                </c:lvl>
              </c:multiLvlStrCache>
            </c:multiLvlStrRef>
          </c:cat>
          <c:val>
            <c:numRef>
              <c:f>'évol 2006-2012'!$D$97:$D$119</c:f>
              <c:numCache>
                <c:formatCode>0%</c:formatCode>
                <c:ptCount val="23"/>
                <c:pt idx="0">
                  <c:v>0.67608695652173911</c:v>
                </c:pt>
                <c:pt idx="1">
                  <c:v>0.56359649122807021</c:v>
                </c:pt>
                <c:pt idx="2">
                  <c:v>0.3702791461412151</c:v>
                </c:pt>
                <c:pt idx="3">
                  <c:v>0.37916219119226641</c:v>
                </c:pt>
                <c:pt idx="4">
                  <c:v>0.63682432432432434</c:v>
                </c:pt>
                <c:pt idx="5">
                  <c:v>0.71576763485477179</c:v>
                </c:pt>
                <c:pt idx="6">
                  <c:v>0.70352716873212584</c:v>
                </c:pt>
                <c:pt idx="8">
                  <c:v>0.14780600461893764</c:v>
                </c:pt>
                <c:pt idx="9">
                  <c:v>0.29557291666666669</c:v>
                </c:pt>
                <c:pt idx="10">
                  <c:v>0.34661723818350326</c:v>
                </c:pt>
                <c:pt idx="11">
                  <c:v>0.39036885245901637</c:v>
                </c:pt>
                <c:pt idx="12">
                  <c:v>0.54113475177304959</c:v>
                </c:pt>
                <c:pt idx="13">
                  <c:v>0.51333333333333331</c:v>
                </c:pt>
                <c:pt idx="14">
                  <c:v>0.37027027027027026</c:v>
                </c:pt>
                <c:pt idx="16">
                  <c:v>0.55373665480427048</c:v>
                </c:pt>
                <c:pt idx="17">
                  <c:v>0.3872502378686965</c:v>
                </c:pt>
                <c:pt idx="18">
                  <c:v>0.46509971509971509</c:v>
                </c:pt>
                <c:pt idx="19">
                  <c:v>0.26016260162601629</c:v>
                </c:pt>
                <c:pt idx="20">
                  <c:v>0.47142857142857142</c:v>
                </c:pt>
                <c:pt idx="21">
                  <c:v>0.23122529644268774</c:v>
                </c:pt>
                <c:pt idx="22">
                  <c:v>0.3084862385321101</c:v>
                </c:pt>
              </c:numCache>
            </c:numRef>
          </c:val>
        </c:ser>
        <c:dLbls>
          <c:showLegendKey val="0"/>
          <c:showVal val="0"/>
          <c:showCatName val="0"/>
          <c:showSerName val="0"/>
          <c:showPercent val="0"/>
          <c:showBubbleSize val="0"/>
        </c:dLbls>
        <c:gapWidth val="150"/>
        <c:axId val="43681664"/>
        <c:axId val="43683200"/>
      </c:barChart>
      <c:catAx>
        <c:axId val="436816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3683200"/>
        <c:crosses val="autoZero"/>
        <c:auto val="1"/>
        <c:lblAlgn val="ctr"/>
        <c:lblOffset val="100"/>
        <c:tickLblSkip val="1"/>
        <c:tickMarkSkip val="1"/>
        <c:noMultiLvlLbl val="0"/>
      </c:catAx>
      <c:valAx>
        <c:axId val="43683200"/>
        <c:scaling>
          <c:orientation val="minMax"/>
        </c:scaling>
        <c:delete val="0"/>
        <c:axPos val="l"/>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fr-FR"/>
          </a:p>
        </c:txPr>
        <c:crossAx val="43681664"/>
        <c:crosses val="autoZero"/>
        <c:crossBetween val="between"/>
      </c:valAx>
      <c:spPr>
        <a:noFill/>
        <a:ln w="25400">
          <a:noFill/>
        </a:ln>
      </c:spPr>
    </c:plotArea>
    <c:legend>
      <c:legendPos val="r"/>
      <c:layout>
        <c:manualLayout>
          <c:xMode val="edge"/>
          <c:yMode val="edge"/>
          <c:x val="0.94342160519408758"/>
          <c:y val="0.44535633045869266"/>
          <c:w val="4.6052631578947345E-2"/>
          <c:h val="0.10655768028996376"/>
        </c:manualLayout>
      </c:layout>
      <c:overlay val="0"/>
      <c:spPr>
        <a:solidFill>
          <a:srgbClr val="FFFFFF"/>
        </a:solidFill>
        <a:ln w="3175">
          <a:solidFill>
            <a:srgbClr val="000000"/>
          </a:solidFill>
          <a:prstDash val="solid"/>
        </a:ln>
      </c:spPr>
      <c:txPr>
        <a:bodyPr/>
        <a:lstStyle/>
        <a:p>
          <a:pPr>
            <a:defRPr sz="620" b="0" i="0" u="none" strike="noStrike" baseline="0">
              <a:solidFill>
                <a:srgbClr val="000000"/>
              </a:solidFill>
              <a:latin typeface="Arial"/>
              <a:ea typeface="Arial"/>
              <a:cs typeface="Arial"/>
            </a:defRPr>
          </a:pPr>
          <a:endParaRPr lang="fr-FR"/>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b="1" i="0" u="none" strike="noStrike" baseline="0">
                <a:solidFill>
                  <a:srgbClr val="000000"/>
                </a:solidFill>
                <a:latin typeface="Arial"/>
                <a:ea typeface="Arial"/>
                <a:cs typeface="Arial"/>
              </a:defRPr>
            </a:pPr>
            <a:r>
              <a:rPr lang="fr-FR"/>
              <a:t>Evolution du nombre de logements ordinaires autorisés sur la période 2006-2012</a:t>
            </a:r>
          </a:p>
        </c:rich>
      </c:tx>
      <c:layout>
        <c:manualLayout>
          <c:xMode val="edge"/>
          <c:yMode val="edge"/>
          <c:x val="0.20118197827833845"/>
          <c:y val="2.1170719934723772E-2"/>
        </c:manualLayout>
      </c:layout>
      <c:overlay val="0"/>
      <c:spPr>
        <a:noFill/>
        <a:ln w="25400">
          <a:noFill/>
        </a:ln>
      </c:spPr>
    </c:title>
    <c:autoTitleDeleted val="0"/>
    <c:plotArea>
      <c:layout>
        <c:manualLayout>
          <c:layoutTarget val="inner"/>
          <c:xMode val="edge"/>
          <c:yMode val="edge"/>
          <c:x val="1.2135588627224346E-2"/>
          <c:y val="0.10454475514072632"/>
          <c:w val="0.97335418023127018"/>
          <c:h val="0.68416464114994446"/>
        </c:manualLayout>
      </c:layout>
      <c:barChart>
        <c:barDir val="col"/>
        <c:grouping val="percentStacked"/>
        <c:varyColors val="0"/>
        <c:ser>
          <c:idx val="0"/>
          <c:order val="0"/>
          <c:tx>
            <c:strRef>
              <c:f>'évol 2006-2012'!$C$63</c:f>
              <c:strCache>
                <c:ptCount val="1"/>
                <c:pt idx="0">
                  <c:v>Individuel</c:v>
                </c:pt>
              </c:strCache>
            </c:strRef>
          </c:tx>
          <c:spPr>
            <a:solidFill>
              <a:schemeClr val="bg2">
                <a:lumMod val="75000"/>
              </a:schemeClr>
            </a:solidFill>
            <a:ln w="9525">
              <a:noFill/>
            </a:ln>
          </c:spPr>
          <c:invertIfNegative val="0"/>
          <c:dLbls>
            <c:txPr>
              <a:bodyPr/>
              <a:lstStyle/>
              <a:p>
                <a:pPr>
                  <a:defRPr sz="850" b="0"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multiLvlStrRef>
              <c:f>'évol 2006-2012'!$A$97:$B$119</c:f>
              <c:multiLvlStrCache>
                <c:ptCount val="23"/>
                <c:lvl>
                  <c:pt idx="0">
                    <c:v>2006</c:v>
                  </c:pt>
                  <c:pt idx="1">
                    <c:v>2007</c:v>
                  </c:pt>
                  <c:pt idx="2">
                    <c:v>2008</c:v>
                  </c:pt>
                  <c:pt idx="3">
                    <c:v>2009</c:v>
                  </c:pt>
                  <c:pt idx="4">
                    <c:v>2010</c:v>
                  </c:pt>
                  <c:pt idx="5">
                    <c:v>2011</c:v>
                  </c:pt>
                  <c:pt idx="6">
                    <c:v>2012</c:v>
                  </c:pt>
                  <c:pt idx="7">
                    <c:v> </c:v>
                  </c:pt>
                  <c:pt idx="8">
                    <c:v>2006</c:v>
                  </c:pt>
                  <c:pt idx="9">
                    <c:v>2007</c:v>
                  </c:pt>
                  <c:pt idx="10">
                    <c:v>2008</c:v>
                  </c:pt>
                  <c:pt idx="11">
                    <c:v>2009</c:v>
                  </c:pt>
                  <c:pt idx="12">
                    <c:v>2010</c:v>
                  </c:pt>
                  <c:pt idx="13">
                    <c:v>2011</c:v>
                  </c:pt>
                  <c:pt idx="14">
                    <c:v>2012</c:v>
                  </c:pt>
                  <c:pt idx="15">
                    <c:v> </c:v>
                  </c:pt>
                  <c:pt idx="16">
                    <c:v>2006</c:v>
                  </c:pt>
                  <c:pt idx="17">
                    <c:v>2007</c:v>
                  </c:pt>
                  <c:pt idx="18">
                    <c:v>2008</c:v>
                  </c:pt>
                  <c:pt idx="19">
                    <c:v>2009</c:v>
                  </c:pt>
                  <c:pt idx="20">
                    <c:v>2010</c:v>
                  </c:pt>
                  <c:pt idx="21">
                    <c:v>2011</c:v>
                  </c:pt>
                  <c:pt idx="22">
                    <c:v>2012</c:v>
                  </c:pt>
                </c:lvl>
                <c:lvl>
                  <c:pt idx="0">
                    <c:v>CACEM</c:v>
                  </c:pt>
                  <c:pt idx="7">
                    <c:v> </c:v>
                  </c:pt>
                  <c:pt idx="8">
                    <c:v>CCNM</c:v>
                  </c:pt>
                  <c:pt idx="16">
                    <c:v>CAESM</c:v>
                  </c:pt>
                </c:lvl>
              </c:multiLvlStrCache>
            </c:multiLvlStrRef>
          </c:cat>
          <c:val>
            <c:numRef>
              <c:f>'évol 2006-2012'!$C$97:$C$119</c:f>
              <c:numCache>
                <c:formatCode>0%</c:formatCode>
                <c:ptCount val="23"/>
                <c:pt idx="0">
                  <c:v>0.32391304347826089</c:v>
                </c:pt>
                <c:pt idx="1">
                  <c:v>0.43640350877192985</c:v>
                </c:pt>
                <c:pt idx="2">
                  <c:v>0.62972085385878485</c:v>
                </c:pt>
                <c:pt idx="3">
                  <c:v>0.62083780880773365</c:v>
                </c:pt>
                <c:pt idx="4">
                  <c:v>0.36317567567567566</c:v>
                </c:pt>
                <c:pt idx="5">
                  <c:v>0.28423236514522821</c:v>
                </c:pt>
                <c:pt idx="6">
                  <c:v>0.29647283126787416</c:v>
                </c:pt>
                <c:pt idx="8">
                  <c:v>0.85219399538106233</c:v>
                </c:pt>
                <c:pt idx="9">
                  <c:v>0.70442708333333337</c:v>
                </c:pt>
                <c:pt idx="10">
                  <c:v>0.65338276181649679</c:v>
                </c:pt>
                <c:pt idx="11">
                  <c:v>0.60963114754098358</c:v>
                </c:pt>
                <c:pt idx="12">
                  <c:v>0.45886524822695035</c:v>
                </c:pt>
                <c:pt idx="13">
                  <c:v>0.48666666666666669</c:v>
                </c:pt>
                <c:pt idx="14">
                  <c:v>0.62972972972972974</c:v>
                </c:pt>
                <c:pt idx="16">
                  <c:v>0.44626334519572952</c:v>
                </c:pt>
                <c:pt idx="17">
                  <c:v>0.6127497621313035</c:v>
                </c:pt>
                <c:pt idx="18">
                  <c:v>0.53490028490028485</c:v>
                </c:pt>
                <c:pt idx="19">
                  <c:v>0.73983739837398377</c:v>
                </c:pt>
                <c:pt idx="20">
                  <c:v>0.52857142857142858</c:v>
                </c:pt>
                <c:pt idx="21">
                  <c:v>0.76877470355731226</c:v>
                </c:pt>
                <c:pt idx="22">
                  <c:v>0.6915137614678899</c:v>
                </c:pt>
              </c:numCache>
            </c:numRef>
          </c:val>
        </c:ser>
        <c:ser>
          <c:idx val="1"/>
          <c:order val="1"/>
          <c:tx>
            <c:strRef>
              <c:f>'évol 2006-2012'!$D$63</c:f>
              <c:strCache>
                <c:ptCount val="1"/>
                <c:pt idx="0">
                  <c:v>Collectif</c:v>
                </c:pt>
              </c:strCache>
            </c:strRef>
          </c:tx>
          <c:spPr>
            <a:solidFill>
              <a:schemeClr val="tx2">
                <a:lumMod val="40000"/>
                <a:lumOff val="60000"/>
              </a:schemeClr>
            </a:solidFill>
            <a:ln w="9525">
              <a:noFill/>
            </a:ln>
          </c:spPr>
          <c:invertIfNegative val="0"/>
          <c:dLbls>
            <c:txPr>
              <a:bodyPr/>
              <a:lstStyle/>
              <a:p>
                <a:pPr>
                  <a:defRPr sz="850" b="0" i="0" u="none" strike="noStrike" baseline="0">
                    <a:solidFill>
                      <a:srgbClr val="000000"/>
                    </a:solidFill>
                    <a:latin typeface="+mn-lt"/>
                    <a:ea typeface="Arial"/>
                    <a:cs typeface="Arial"/>
                  </a:defRPr>
                </a:pPr>
                <a:endParaRPr lang="fr-FR"/>
              </a:p>
            </c:txPr>
            <c:showLegendKey val="0"/>
            <c:showVal val="1"/>
            <c:showCatName val="0"/>
            <c:showSerName val="0"/>
            <c:showPercent val="0"/>
            <c:showBubbleSize val="0"/>
            <c:showLeaderLines val="0"/>
          </c:dLbls>
          <c:cat>
            <c:multiLvlStrRef>
              <c:f>'évol 2006-2012'!$A$97:$B$119</c:f>
              <c:multiLvlStrCache>
                <c:ptCount val="23"/>
                <c:lvl>
                  <c:pt idx="0">
                    <c:v>2006</c:v>
                  </c:pt>
                  <c:pt idx="1">
                    <c:v>2007</c:v>
                  </c:pt>
                  <c:pt idx="2">
                    <c:v>2008</c:v>
                  </c:pt>
                  <c:pt idx="3">
                    <c:v>2009</c:v>
                  </c:pt>
                  <c:pt idx="4">
                    <c:v>2010</c:v>
                  </c:pt>
                  <c:pt idx="5">
                    <c:v>2011</c:v>
                  </c:pt>
                  <c:pt idx="6">
                    <c:v>2012</c:v>
                  </c:pt>
                  <c:pt idx="7">
                    <c:v> </c:v>
                  </c:pt>
                  <c:pt idx="8">
                    <c:v>2006</c:v>
                  </c:pt>
                  <c:pt idx="9">
                    <c:v>2007</c:v>
                  </c:pt>
                  <c:pt idx="10">
                    <c:v>2008</c:v>
                  </c:pt>
                  <c:pt idx="11">
                    <c:v>2009</c:v>
                  </c:pt>
                  <c:pt idx="12">
                    <c:v>2010</c:v>
                  </c:pt>
                  <c:pt idx="13">
                    <c:v>2011</c:v>
                  </c:pt>
                  <c:pt idx="14">
                    <c:v>2012</c:v>
                  </c:pt>
                  <c:pt idx="15">
                    <c:v> </c:v>
                  </c:pt>
                  <c:pt idx="16">
                    <c:v>2006</c:v>
                  </c:pt>
                  <c:pt idx="17">
                    <c:v>2007</c:v>
                  </c:pt>
                  <c:pt idx="18">
                    <c:v>2008</c:v>
                  </c:pt>
                  <c:pt idx="19">
                    <c:v>2009</c:v>
                  </c:pt>
                  <c:pt idx="20">
                    <c:v>2010</c:v>
                  </c:pt>
                  <c:pt idx="21">
                    <c:v>2011</c:v>
                  </c:pt>
                  <c:pt idx="22">
                    <c:v>2012</c:v>
                  </c:pt>
                </c:lvl>
                <c:lvl>
                  <c:pt idx="0">
                    <c:v>CACEM</c:v>
                  </c:pt>
                  <c:pt idx="7">
                    <c:v> </c:v>
                  </c:pt>
                  <c:pt idx="8">
                    <c:v>CCNM</c:v>
                  </c:pt>
                  <c:pt idx="16">
                    <c:v>CAESM</c:v>
                  </c:pt>
                </c:lvl>
              </c:multiLvlStrCache>
            </c:multiLvlStrRef>
          </c:cat>
          <c:val>
            <c:numRef>
              <c:f>'évol 2006-2012'!$D$97:$D$119</c:f>
              <c:numCache>
                <c:formatCode>0%</c:formatCode>
                <c:ptCount val="23"/>
                <c:pt idx="0">
                  <c:v>0.67608695652173911</c:v>
                </c:pt>
                <c:pt idx="1">
                  <c:v>0.56359649122807021</c:v>
                </c:pt>
                <c:pt idx="2">
                  <c:v>0.3702791461412151</c:v>
                </c:pt>
                <c:pt idx="3">
                  <c:v>0.37916219119226641</c:v>
                </c:pt>
                <c:pt idx="4">
                  <c:v>0.63682432432432434</c:v>
                </c:pt>
                <c:pt idx="5">
                  <c:v>0.71576763485477179</c:v>
                </c:pt>
                <c:pt idx="6">
                  <c:v>0.70352716873212584</c:v>
                </c:pt>
                <c:pt idx="8">
                  <c:v>0.14780600461893764</c:v>
                </c:pt>
                <c:pt idx="9">
                  <c:v>0.29557291666666669</c:v>
                </c:pt>
                <c:pt idx="10">
                  <c:v>0.34661723818350326</c:v>
                </c:pt>
                <c:pt idx="11">
                  <c:v>0.39036885245901637</c:v>
                </c:pt>
                <c:pt idx="12">
                  <c:v>0.54113475177304959</c:v>
                </c:pt>
                <c:pt idx="13">
                  <c:v>0.51333333333333331</c:v>
                </c:pt>
                <c:pt idx="14">
                  <c:v>0.37027027027027026</c:v>
                </c:pt>
                <c:pt idx="16">
                  <c:v>0.55373665480427048</c:v>
                </c:pt>
                <c:pt idx="17">
                  <c:v>0.3872502378686965</c:v>
                </c:pt>
                <c:pt idx="18">
                  <c:v>0.46509971509971509</c:v>
                </c:pt>
                <c:pt idx="19">
                  <c:v>0.26016260162601629</c:v>
                </c:pt>
                <c:pt idx="20">
                  <c:v>0.47142857142857142</c:v>
                </c:pt>
                <c:pt idx="21">
                  <c:v>0.23122529644268774</c:v>
                </c:pt>
                <c:pt idx="22">
                  <c:v>0.3084862385321101</c:v>
                </c:pt>
              </c:numCache>
            </c:numRef>
          </c:val>
        </c:ser>
        <c:dLbls>
          <c:showLegendKey val="0"/>
          <c:showVal val="0"/>
          <c:showCatName val="0"/>
          <c:showSerName val="0"/>
          <c:showPercent val="0"/>
          <c:showBubbleSize val="0"/>
        </c:dLbls>
        <c:gapWidth val="40"/>
        <c:overlap val="100"/>
        <c:axId val="43701760"/>
        <c:axId val="43703296"/>
      </c:barChart>
      <c:catAx>
        <c:axId val="437017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mn-lt"/>
                <a:ea typeface="Arial"/>
                <a:cs typeface="Arial"/>
              </a:defRPr>
            </a:pPr>
            <a:endParaRPr lang="fr-FR"/>
          </a:p>
        </c:txPr>
        <c:crossAx val="43703296"/>
        <c:crosses val="autoZero"/>
        <c:auto val="1"/>
        <c:lblAlgn val="ctr"/>
        <c:lblOffset val="100"/>
        <c:tickLblSkip val="1"/>
        <c:tickMarkSkip val="1"/>
        <c:noMultiLvlLbl val="0"/>
      </c:catAx>
      <c:valAx>
        <c:axId val="43703296"/>
        <c:scaling>
          <c:orientation val="minMax"/>
        </c:scaling>
        <c:delete val="1"/>
        <c:axPos val="l"/>
        <c:numFmt formatCode="0%" sourceLinked="1"/>
        <c:majorTickMark val="out"/>
        <c:minorTickMark val="none"/>
        <c:tickLblPos val="nextTo"/>
        <c:crossAx val="43701760"/>
        <c:crosses val="autoZero"/>
        <c:crossBetween val="between"/>
      </c:valAx>
      <c:spPr>
        <a:noFill/>
        <a:ln w="25400">
          <a:noFill/>
        </a:ln>
      </c:spPr>
    </c:plotArea>
    <c:legend>
      <c:legendPos val="r"/>
      <c:layout>
        <c:manualLayout>
          <c:xMode val="edge"/>
          <c:yMode val="edge"/>
          <c:x val="0.35795372662165043"/>
          <c:y val="0.91893910808310464"/>
          <c:w val="0.32170725010404227"/>
          <c:h val="6.3833032599395809E-2"/>
        </c:manualLayout>
      </c:layout>
      <c:overlay val="0"/>
      <c:spPr>
        <a:solidFill>
          <a:srgbClr val="FFFFFF"/>
        </a:solidFill>
        <a:ln w="25400">
          <a:noFill/>
        </a:ln>
      </c:spPr>
      <c:txPr>
        <a:bodyPr/>
        <a:lstStyle/>
        <a:p>
          <a:pPr>
            <a:defRPr sz="900" b="0" i="0" u="none" strike="noStrike" baseline="0">
              <a:solidFill>
                <a:srgbClr val="000000"/>
              </a:solidFill>
              <a:latin typeface="+mn-lt"/>
              <a:ea typeface="Arial"/>
              <a:cs typeface="Arial"/>
            </a:defRPr>
          </a:pPr>
          <a:endParaRPr lang="fr-FR"/>
        </a:p>
      </c:txPr>
    </c:legend>
    <c:plotVisOnly val="1"/>
    <c:dispBlanksAs val="gap"/>
    <c:showDLblsOverMax val="0"/>
  </c:chart>
  <c:spPr>
    <a:solidFill>
      <a:srgbClr val="FFFFFF"/>
    </a:solidFill>
    <a:ln w="9525">
      <a:solidFill>
        <a:schemeClr val="tx1">
          <a:lumMod val="50000"/>
          <a:lumOff val="50000"/>
        </a:schemeClr>
      </a:solidFill>
    </a:ln>
  </c:spPr>
  <c:txPr>
    <a:bodyPr/>
    <a:lstStyle/>
    <a:p>
      <a:pPr>
        <a:defRPr sz="800" b="0" i="0" u="none" strike="noStrike" baseline="0">
          <a:solidFill>
            <a:srgbClr val="000000"/>
          </a:solidFill>
          <a:latin typeface="Arial"/>
          <a:ea typeface="Arial"/>
          <a:cs typeface="Arial"/>
        </a:defRPr>
      </a:pPr>
      <a:endParaRPr lang="fr-FR"/>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10</xdr:col>
      <xdr:colOff>333375</xdr:colOff>
      <xdr:row>2</xdr:row>
      <xdr:rowOff>85725</xdr:rowOff>
    </xdr:from>
    <xdr:to>
      <xdr:col>15</xdr:col>
      <xdr:colOff>466725</xdr:colOff>
      <xdr:row>20</xdr:row>
      <xdr:rowOff>47625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276225</xdr:colOff>
      <xdr:row>22</xdr:row>
      <xdr:rowOff>9525</xdr:rowOff>
    </xdr:from>
    <xdr:to>
      <xdr:col>14</xdr:col>
      <xdr:colOff>57150</xdr:colOff>
      <xdr:row>35</xdr:row>
      <xdr:rowOff>47625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234950</xdr:colOff>
      <xdr:row>36</xdr:row>
      <xdr:rowOff>84931</xdr:rowOff>
    </xdr:from>
    <xdr:to>
      <xdr:col>14</xdr:col>
      <xdr:colOff>561578</xdr:colOff>
      <xdr:row>49</xdr:row>
      <xdr:rowOff>123031</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14</xdr:col>
      <xdr:colOff>228600</xdr:colOff>
      <xdr:row>22</xdr:row>
      <xdr:rowOff>38100</xdr:rowOff>
    </xdr:from>
    <xdr:to>
      <xdr:col>17</xdr:col>
      <xdr:colOff>542925</xdr:colOff>
      <xdr:row>36</xdr:row>
      <xdr:rowOff>57150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292892</xdr:colOff>
      <xdr:row>48</xdr:row>
      <xdr:rowOff>49610</xdr:rowOff>
    </xdr:from>
    <xdr:to>
      <xdr:col>9</xdr:col>
      <xdr:colOff>635000</xdr:colOff>
      <xdr:row>65</xdr:row>
      <xdr:rowOff>39687</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13</xdr:col>
      <xdr:colOff>285750</xdr:colOff>
      <xdr:row>49</xdr:row>
      <xdr:rowOff>133350</xdr:rowOff>
    </xdr:from>
    <xdr:to>
      <xdr:col>17</xdr:col>
      <xdr:colOff>523875</xdr:colOff>
      <xdr:row>62</xdr:row>
      <xdr:rowOff>19050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12</xdr:col>
      <xdr:colOff>257175</xdr:colOff>
      <xdr:row>64</xdr:row>
      <xdr:rowOff>66675</xdr:rowOff>
    </xdr:from>
    <xdr:to>
      <xdr:col>21</xdr:col>
      <xdr:colOff>638175</xdr:colOff>
      <xdr:row>90</xdr:row>
      <xdr:rowOff>0</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xdr:col>
      <xdr:colOff>228600</xdr:colOff>
      <xdr:row>91</xdr:row>
      <xdr:rowOff>57150</xdr:rowOff>
    </xdr:from>
    <xdr:to>
      <xdr:col>21</xdr:col>
      <xdr:colOff>609600</xdr:colOff>
      <xdr:row>114</xdr:row>
      <xdr:rowOff>152400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12</xdr:col>
      <xdr:colOff>57150</xdr:colOff>
      <xdr:row>116</xdr:row>
      <xdr:rowOff>138907</xdr:rowOff>
    </xdr:from>
    <xdr:to>
      <xdr:col>21</xdr:col>
      <xdr:colOff>723900</xdr:colOff>
      <xdr:row>136</xdr:row>
      <xdr:rowOff>66675</xdr:rowOff>
    </xdr:to>
    <xdr:graphicFrame macro="">
      <xdr:nvGraphicFramePr>
        <xdr:cNvPr id="10" name="Graphique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5</xdr:col>
      <xdr:colOff>296465</xdr:colOff>
      <xdr:row>65</xdr:row>
      <xdr:rowOff>158351</xdr:rowOff>
    </xdr:from>
    <xdr:to>
      <xdr:col>9</xdr:col>
      <xdr:colOff>307579</xdr:colOff>
      <xdr:row>83</xdr:row>
      <xdr:rowOff>19843</xdr:rowOff>
    </xdr:to>
    <xdr:graphicFrame macro="">
      <xdr:nvGraphicFramePr>
        <xdr:cNvPr id="11"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5</xdr:col>
      <xdr:colOff>286146</xdr:colOff>
      <xdr:row>84</xdr:row>
      <xdr:rowOff>23813</xdr:rowOff>
    </xdr:from>
    <xdr:to>
      <xdr:col>9</xdr:col>
      <xdr:colOff>297656</xdr:colOff>
      <xdr:row>101</xdr:row>
      <xdr:rowOff>138907</xdr:rowOff>
    </xdr:to>
    <xdr:graphicFrame macro="">
      <xdr:nvGraphicFramePr>
        <xdr:cNvPr id="12"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0.5329</cdr:x>
      <cdr:y>0.92785</cdr:y>
    </cdr:from>
    <cdr:to>
      <cdr:x>1</cdr:x>
      <cdr:y>1</cdr:y>
    </cdr:to>
    <cdr:sp macro="" textlink="">
      <cdr:nvSpPr>
        <cdr:cNvPr id="46081" name="Text Box 1"/>
        <cdr:cNvSpPr txBox="1">
          <a:spLocks xmlns:a="http://schemas.openxmlformats.org/drawingml/2006/main" noChangeArrowheads="1"/>
        </cdr:cNvSpPr>
      </cdr:nvSpPr>
      <cdr:spPr bwMode="auto">
        <a:xfrm xmlns:a="http://schemas.openxmlformats.org/drawingml/2006/main">
          <a:off x="4019460" y="3035408"/>
          <a:ext cx="3523149" cy="23603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22860" rIns="27432" bIns="22860" anchor="b" upright="1"/>
        <a:lstStyle xmlns:a="http://schemas.openxmlformats.org/drawingml/2006/main"/>
        <a:p xmlns:a="http://schemas.openxmlformats.org/drawingml/2006/main">
          <a:pPr algn="r" rtl="0">
            <a:defRPr sz="1000"/>
          </a:pPr>
          <a:r>
            <a:rPr lang="fr-FR" sz="900" b="0" i="1" u="none" strike="noStrike" baseline="0">
              <a:solidFill>
                <a:srgbClr val="000000"/>
              </a:solidFill>
              <a:latin typeface="+mn-lt"/>
              <a:cs typeface="Arial"/>
            </a:rPr>
            <a:t>Source : DEAL Martinique, Sitadel2 en date réelle</a:t>
          </a:r>
          <a:endParaRPr lang="fr-FR" sz="1050">
            <a:latin typeface="+mn-lt"/>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0.16825</cdr:x>
      <cdr:y>0.91904</cdr:y>
    </cdr:from>
    <cdr:to>
      <cdr:x>1</cdr:x>
      <cdr:y>1</cdr:y>
    </cdr:to>
    <cdr:sp macro="" textlink="">
      <cdr:nvSpPr>
        <cdr:cNvPr id="32769" name="Text Box 1"/>
        <cdr:cNvSpPr txBox="1">
          <a:spLocks xmlns:a="http://schemas.openxmlformats.org/drawingml/2006/main" noChangeArrowheads="1"/>
        </cdr:cNvSpPr>
      </cdr:nvSpPr>
      <cdr:spPr bwMode="auto">
        <a:xfrm xmlns:a="http://schemas.openxmlformats.org/drawingml/2006/main">
          <a:off x="548683" y="2137764"/>
          <a:ext cx="2712438" cy="188320"/>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b" upright="1"/>
        <a:lstStyle xmlns:a="http://schemas.openxmlformats.org/drawingml/2006/main"/>
        <a:p xmlns:a="http://schemas.openxmlformats.org/drawingml/2006/main">
          <a:pPr algn="r" rtl="0">
            <a:defRPr sz="1000"/>
          </a:pPr>
          <a:r>
            <a:rPr lang="fr-FR" sz="900" b="0" i="1" u="none" strike="noStrike" baseline="0">
              <a:solidFill>
                <a:srgbClr val="000000"/>
              </a:solidFill>
              <a:latin typeface="+mn-lt"/>
              <a:cs typeface="Arial"/>
            </a:rPr>
            <a:t>Source : DEAL Martinique, Sitadel2 en date réelle</a:t>
          </a:r>
          <a:endParaRPr lang="fr-FR" sz="1050">
            <a:latin typeface="+mn-lt"/>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0.16825</cdr:x>
      <cdr:y>0.91904</cdr:y>
    </cdr:from>
    <cdr:to>
      <cdr:x>1</cdr:x>
      <cdr:y>1</cdr:y>
    </cdr:to>
    <cdr:sp macro="" textlink="">
      <cdr:nvSpPr>
        <cdr:cNvPr id="32769" name="Text Box 1"/>
        <cdr:cNvSpPr txBox="1">
          <a:spLocks xmlns:a="http://schemas.openxmlformats.org/drawingml/2006/main" noChangeArrowheads="1"/>
        </cdr:cNvSpPr>
      </cdr:nvSpPr>
      <cdr:spPr bwMode="auto">
        <a:xfrm xmlns:a="http://schemas.openxmlformats.org/drawingml/2006/main">
          <a:off x="574525" y="1950286"/>
          <a:ext cx="2840187" cy="17180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b" upright="1"/>
        <a:lstStyle xmlns:a="http://schemas.openxmlformats.org/drawingml/2006/main"/>
        <a:p xmlns:a="http://schemas.openxmlformats.org/drawingml/2006/main">
          <a:pPr algn="r" rtl="0">
            <a:defRPr sz="1000"/>
          </a:pPr>
          <a:r>
            <a:rPr lang="fr-FR" sz="900" b="0" i="1" u="none" strike="noStrike" baseline="0">
              <a:solidFill>
                <a:srgbClr val="000000"/>
              </a:solidFill>
              <a:latin typeface="+mn-lt"/>
              <a:cs typeface="Arial"/>
            </a:rPr>
            <a:t>Source : DEAL Martinique, Sitadel2 en date réelle</a:t>
          </a:r>
          <a:endParaRPr lang="fr-FR" sz="1050">
            <a:latin typeface="+mn-lt"/>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0.39616</cdr:x>
      <cdr:y>0.9472</cdr:y>
    </cdr:from>
    <cdr:to>
      <cdr:x>1</cdr:x>
      <cdr:y>1</cdr:y>
    </cdr:to>
    <cdr:sp macro="" textlink="">
      <cdr:nvSpPr>
        <cdr:cNvPr id="37889" name="Text Box 1"/>
        <cdr:cNvSpPr txBox="1">
          <a:spLocks xmlns:a="http://schemas.openxmlformats.org/drawingml/2006/main" noChangeArrowheads="1"/>
        </cdr:cNvSpPr>
      </cdr:nvSpPr>
      <cdr:spPr bwMode="auto">
        <a:xfrm xmlns:a="http://schemas.openxmlformats.org/drawingml/2006/main">
          <a:off x="1566128" y="2839700"/>
          <a:ext cx="2387144" cy="158294"/>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r>
            <a:rPr lang="fr-FR" sz="900" b="0" i="1" u="none" strike="noStrike" baseline="0">
              <a:solidFill>
                <a:srgbClr val="000000"/>
              </a:solidFill>
              <a:latin typeface="+mn-lt"/>
              <a:cs typeface="Arial"/>
            </a:rPr>
            <a:t>Source : DEAL Martinique, Sitadel2 en date réelle</a:t>
          </a:r>
          <a:endParaRPr lang="fr-FR" sz="1050">
            <a:latin typeface="+mn-lt"/>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0.16178</cdr:x>
      <cdr:y>0.90275</cdr:y>
    </cdr:from>
    <cdr:to>
      <cdr:x>1</cdr:x>
      <cdr:y>1</cdr:y>
    </cdr:to>
    <cdr:sp macro="" textlink="">
      <cdr:nvSpPr>
        <cdr:cNvPr id="38913" name="Text Box 1"/>
        <cdr:cNvSpPr txBox="1">
          <a:spLocks xmlns:a="http://schemas.openxmlformats.org/drawingml/2006/main" noChangeArrowheads="1"/>
        </cdr:cNvSpPr>
      </cdr:nvSpPr>
      <cdr:spPr bwMode="auto">
        <a:xfrm xmlns:a="http://schemas.openxmlformats.org/drawingml/2006/main">
          <a:off x="582394" y="1932596"/>
          <a:ext cx="3017517" cy="208192"/>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b" upright="1"/>
        <a:lstStyle xmlns:a="http://schemas.openxmlformats.org/drawingml/2006/main"/>
        <a:p xmlns:a="http://schemas.openxmlformats.org/drawingml/2006/main">
          <a:pPr algn="r" rtl="0">
            <a:defRPr sz="1000"/>
          </a:pPr>
          <a:r>
            <a:rPr lang="fr-FR" sz="800" b="0" i="1" u="none" strike="noStrike" baseline="0">
              <a:solidFill>
                <a:srgbClr val="000000"/>
              </a:solidFill>
              <a:latin typeface="+mn-lt"/>
              <a:cs typeface="Arial"/>
            </a:rPr>
            <a:t>Source : DEAL Martinique, Sitadel2 en date réelle</a:t>
          </a:r>
          <a:endParaRPr lang="fr-FR">
            <a:latin typeface="+mn-lt"/>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0.20364</cdr:x>
      <cdr:y>0.92473</cdr:y>
    </cdr:from>
    <cdr:to>
      <cdr:x>1</cdr:x>
      <cdr:y>1</cdr:y>
    </cdr:to>
    <cdr:sp macro="" textlink="">
      <cdr:nvSpPr>
        <cdr:cNvPr id="39937" name="Text Box 1"/>
        <cdr:cNvSpPr txBox="1">
          <a:spLocks xmlns:a="http://schemas.openxmlformats.org/drawingml/2006/main" noChangeArrowheads="1"/>
        </cdr:cNvSpPr>
      </cdr:nvSpPr>
      <cdr:spPr bwMode="auto">
        <a:xfrm xmlns:a="http://schemas.openxmlformats.org/drawingml/2006/main">
          <a:off x="842879" y="1979652"/>
          <a:ext cx="3296183" cy="1611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r" rtl="0">
            <a:defRPr sz="1000"/>
          </a:pPr>
          <a:r>
            <a:rPr lang="fr-FR" sz="800" b="0" i="1" u="none" strike="noStrike" baseline="0">
              <a:solidFill>
                <a:srgbClr val="000000"/>
              </a:solidFill>
              <a:latin typeface="Arial"/>
              <a:cs typeface="Arial"/>
            </a:rPr>
            <a:t>Source : DEAL Martinique, Sitadel2 en date réelle</a:t>
          </a:r>
          <a:endParaRPr lang="fr-FR"/>
        </a:p>
      </cdr:txBody>
    </cdr:sp>
  </cdr:relSizeAnchor>
</c:userShapes>
</file>

<file path=xl/drawings/drawing5.xml><?xml version="1.0" encoding="utf-8"?>
<c:userShapes xmlns:c="http://schemas.openxmlformats.org/drawingml/2006/chart">
  <cdr:relSizeAnchor xmlns:cdr="http://schemas.openxmlformats.org/drawingml/2006/chartDrawing">
    <cdr:from>
      <cdr:x>0.0365</cdr:x>
      <cdr:y>0.92417</cdr:y>
    </cdr:from>
    <cdr:to>
      <cdr:x>1</cdr:x>
      <cdr:y>0.99893</cdr:y>
    </cdr:to>
    <cdr:sp macro="" textlink="">
      <cdr:nvSpPr>
        <cdr:cNvPr id="40961" name="Text Box 1"/>
        <cdr:cNvSpPr txBox="1">
          <a:spLocks xmlns:a="http://schemas.openxmlformats.org/drawingml/2006/main" noChangeArrowheads="1"/>
        </cdr:cNvSpPr>
      </cdr:nvSpPr>
      <cdr:spPr bwMode="auto">
        <a:xfrm xmlns:a="http://schemas.openxmlformats.org/drawingml/2006/main">
          <a:off x="95108" y="2110317"/>
          <a:ext cx="2510608" cy="170713"/>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18288" rIns="27432" bIns="18288" anchor="ctr" upright="1"/>
        <a:lstStyle xmlns:a="http://schemas.openxmlformats.org/drawingml/2006/main"/>
        <a:p xmlns:a="http://schemas.openxmlformats.org/drawingml/2006/main">
          <a:pPr algn="r" rtl="0">
            <a:defRPr sz="1000"/>
          </a:pPr>
          <a:r>
            <a:rPr lang="fr-FR" sz="750" b="0" i="1" u="none" strike="noStrike" baseline="0">
              <a:solidFill>
                <a:srgbClr val="000000"/>
              </a:solidFill>
              <a:latin typeface="+mn-lt"/>
              <a:cs typeface="Arial"/>
            </a:rPr>
            <a:t>Source : DEAL Martinique, Sitadel2 en date réelle</a:t>
          </a:r>
          <a:endParaRPr lang="fr-FR">
            <a:latin typeface="+mn-lt"/>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0.19374</cdr:x>
      <cdr:y>0.92674</cdr:y>
    </cdr:from>
    <cdr:to>
      <cdr:x>1</cdr:x>
      <cdr:y>1</cdr:y>
    </cdr:to>
    <cdr:sp macro="" textlink="">
      <cdr:nvSpPr>
        <cdr:cNvPr id="41985" name="Text Box 1"/>
        <cdr:cNvSpPr txBox="1">
          <a:spLocks xmlns:a="http://schemas.openxmlformats.org/drawingml/2006/main" noChangeArrowheads="1"/>
        </cdr:cNvSpPr>
      </cdr:nvSpPr>
      <cdr:spPr bwMode="auto">
        <a:xfrm xmlns:a="http://schemas.openxmlformats.org/drawingml/2006/main">
          <a:off x="729462" y="2510234"/>
          <a:ext cx="3035692" cy="19843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b" upright="1"/>
        <a:lstStyle xmlns:a="http://schemas.openxmlformats.org/drawingml/2006/main"/>
        <a:p xmlns:a="http://schemas.openxmlformats.org/drawingml/2006/main">
          <a:pPr algn="r" rtl="0">
            <a:defRPr sz="1000"/>
          </a:pPr>
          <a:r>
            <a:rPr lang="fr-FR" sz="900" b="0" i="1" u="none" strike="noStrike" baseline="0">
              <a:solidFill>
                <a:srgbClr val="000000"/>
              </a:solidFill>
              <a:latin typeface="+mn-lt"/>
              <a:cs typeface="Arial"/>
            </a:rPr>
            <a:t>Source : DEAL Martinique, Sitadel2 en date réelle</a:t>
          </a:r>
          <a:endParaRPr lang="fr-FR" sz="1050">
            <a:latin typeface="+mn-lt"/>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0.11617</cdr:x>
      <cdr:y>0.88571</cdr:y>
    </cdr:from>
    <cdr:to>
      <cdr:x>0.94792</cdr:x>
      <cdr:y>0.96667</cdr:y>
    </cdr:to>
    <cdr:sp macro="" textlink="">
      <cdr:nvSpPr>
        <cdr:cNvPr id="43009" name="Text Box 1"/>
        <cdr:cNvSpPr txBox="1">
          <a:spLocks xmlns:a="http://schemas.openxmlformats.org/drawingml/2006/main" noChangeArrowheads="1"/>
        </cdr:cNvSpPr>
      </cdr:nvSpPr>
      <cdr:spPr bwMode="auto">
        <a:xfrm xmlns:a="http://schemas.openxmlformats.org/drawingml/2006/main">
          <a:off x="386042" y="1774825"/>
          <a:ext cx="2741143" cy="161925"/>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fr-FR" sz="800" b="0" i="1" u="none" strike="noStrike" baseline="0">
              <a:solidFill>
                <a:srgbClr val="000000"/>
              </a:solidFill>
              <a:latin typeface="Arial"/>
              <a:cs typeface="Arial"/>
            </a:rPr>
            <a:t>Source : DEAL Martinique, Sitadel2 en date réelle</a:t>
          </a:r>
          <a:endParaRPr lang="fr-FR"/>
        </a:p>
      </cdr:txBody>
    </cdr:sp>
  </cdr:relSizeAnchor>
</c:userShapes>
</file>

<file path=xl/drawings/drawing8.xml><?xml version="1.0" encoding="utf-8"?>
<c:userShapes xmlns:c="http://schemas.openxmlformats.org/drawingml/2006/chart">
  <cdr:relSizeAnchor xmlns:cdr="http://schemas.openxmlformats.org/drawingml/2006/chartDrawing">
    <cdr:from>
      <cdr:x>0.77385</cdr:x>
      <cdr:y>0.05302</cdr:y>
    </cdr:from>
    <cdr:to>
      <cdr:x>0.97123</cdr:x>
      <cdr:y>0.20599</cdr:y>
    </cdr:to>
    <cdr:sp macro="" textlink="">
      <cdr:nvSpPr>
        <cdr:cNvPr id="44033" name="Text Box 1"/>
        <cdr:cNvSpPr txBox="1">
          <a:spLocks xmlns:a="http://schemas.openxmlformats.org/drawingml/2006/main" noChangeArrowheads="1"/>
        </cdr:cNvSpPr>
      </cdr:nvSpPr>
      <cdr:spPr bwMode="auto">
        <a:xfrm xmlns:a="http://schemas.openxmlformats.org/drawingml/2006/main">
          <a:off x="5612471" y="188517"/>
          <a:ext cx="1430655" cy="5347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1" u="none" strike="noStrike" baseline="0">
              <a:solidFill>
                <a:srgbClr val="000000"/>
              </a:solidFill>
              <a:latin typeface="Arial"/>
              <a:cs typeface="Arial"/>
            </a:rPr>
            <a:t>Source : DEAL Martinique, Sitadel2 en date réelle</a:t>
          </a:r>
          <a:endParaRPr lang="fr-FR"/>
        </a:p>
      </cdr:txBody>
    </cdr:sp>
  </cdr:relSizeAnchor>
</c:userShapes>
</file>

<file path=xl/drawings/drawing9.xml><?xml version="1.0" encoding="utf-8"?>
<c:userShapes xmlns:c="http://schemas.openxmlformats.org/drawingml/2006/chart">
  <cdr:relSizeAnchor xmlns:cdr="http://schemas.openxmlformats.org/drawingml/2006/chartDrawing">
    <cdr:from>
      <cdr:x>0.77361</cdr:x>
      <cdr:y>0.05302</cdr:y>
    </cdr:from>
    <cdr:to>
      <cdr:x>0.97123</cdr:x>
      <cdr:y>0.20599</cdr:y>
    </cdr:to>
    <cdr:sp macro="" textlink="">
      <cdr:nvSpPr>
        <cdr:cNvPr id="45057" name="Text Box 1"/>
        <cdr:cNvSpPr txBox="1">
          <a:spLocks xmlns:a="http://schemas.openxmlformats.org/drawingml/2006/main" noChangeArrowheads="1"/>
        </cdr:cNvSpPr>
      </cdr:nvSpPr>
      <cdr:spPr bwMode="auto">
        <a:xfrm xmlns:a="http://schemas.openxmlformats.org/drawingml/2006/main">
          <a:off x="5610683" y="188517"/>
          <a:ext cx="1432443" cy="53471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0" tIns="22860" rIns="27432" bIns="22860" anchor="ctr" upright="1"/>
        <a:lstStyle xmlns:a="http://schemas.openxmlformats.org/drawingml/2006/main"/>
        <a:p xmlns:a="http://schemas.openxmlformats.org/drawingml/2006/main">
          <a:pPr algn="r" rtl="0">
            <a:defRPr sz="1000"/>
          </a:pPr>
          <a:r>
            <a:rPr lang="fr-FR" sz="800" b="0" i="1" u="none" strike="noStrike" baseline="0">
              <a:solidFill>
                <a:srgbClr val="000000"/>
              </a:solidFill>
              <a:latin typeface="Arial"/>
              <a:cs typeface="Arial"/>
            </a:rPr>
            <a:t>Source : DEAL Martinique, Sitadel2 en date réelle</a:t>
          </a:r>
          <a:endParaRPr lang="fr-FR"/>
        </a:p>
      </cdr:txBody>
    </cdr:sp>
  </cdr:relSizeAnchor>
</c:userShape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T78"/>
  <sheetViews>
    <sheetView tabSelected="1" zoomScale="90" zoomScaleNormal="90" workbookViewId="0">
      <selection activeCell="B2" sqref="B2"/>
    </sheetView>
  </sheetViews>
  <sheetFormatPr baseColWidth="10" defaultColWidth="9.140625" defaultRowHeight="12.75" x14ac:dyDescent="0.2"/>
  <cols>
    <col min="1" max="1" width="6.28515625" style="27" customWidth="1"/>
    <col min="2" max="2" width="12.7109375" style="70" customWidth="1"/>
    <col min="3" max="3" width="17" style="27" customWidth="1"/>
    <col min="4" max="4" width="13" style="27" customWidth="1"/>
    <col min="5" max="5" width="10.5703125" style="28" customWidth="1"/>
    <col min="6" max="6" width="9.42578125" style="27" customWidth="1"/>
    <col min="7" max="7" width="11" style="27" customWidth="1"/>
    <col min="8" max="8" width="12" style="27" customWidth="1"/>
    <col min="9" max="9" width="18.7109375" style="27" customWidth="1"/>
    <col min="10" max="10" width="1.140625" style="27" customWidth="1"/>
    <col min="11" max="11" width="19.7109375" style="27" customWidth="1"/>
    <col min="12" max="13" width="12.7109375" style="29" customWidth="1"/>
    <col min="14" max="14" width="12.7109375" style="27" customWidth="1"/>
    <col min="15" max="15" width="12.7109375" style="30" customWidth="1"/>
    <col min="16" max="21" width="12.7109375" style="27" customWidth="1"/>
    <col min="22" max="23" width="12.7109375" style="29" customWidth="1"/>
    <col min="24" max="28" width="12.7109375" style="31" customWidth="1"/>
    <col min="29" max="30" width="12.7109375" style="29" customWidth="1"/>
    <col min="31" max="35" width="12.7109375" style="31" customWidth="1"/>
    <col min="36" max="37" width="12.7109375" style="29" customWidth="1"/>
    <col min="38" max="42" width="12.7109375" style="31" customWidth="1"/>
    <col min="43" max="44" width="12.7109375" style="29" customWidth="1"/>
    <col min="45" max="49" width="12.7109375" style="31" customWidth="1"/>
    <col min="50" max="51" width="12.7109375" style="29" customWidth="1"/>
    <col min="52" max="56" width="12.7109375" style="31" customWidth="1"/>
    <col min="57" max="58" width="12.7109375" style="29" customWidth="1"/>
    <col min="59" max="63" width="12.7109375" style="31" customWidth="1"/>
    <col min="64" max="65" width="12.7109375" style="29" customWidth="1"/>
    <col min="66" max="70" width="12.7109375" style="31" customWidth="1"/>
    <col min="71" max="71" width="9.140625" style="31"/>
    <col min="72" max="16384" width="9.140625" style="27"/>
  </cols>
  <sheetData>
    <row r="1" spans="1:72" s="33" customFormat="1" ht="13.5" thickBot="1" x14ac:dyDescent="0.25">
      <c r="A1" s="24"/>
      <c r="B1" s="25"/>
      <c r="C1" s="26" t="s">
        <v>82</v>
      </c>
      <c r="D1" s="27"/>
      <c r="E1" s="28"/>
      <c r="F1" s="27"/>
      <c r="G1" s="27"/>
      <c r="H1" s="27"/>
      <c r="I1" s="27"/>
      <c r="J1" s="27"/>
      <c r="K1" s="27"/>
      <c r="L1" s="29"/>
      <c r="M1" s="29"/>
      <c r="N1" s="27"/>
      <c r="O1" s="30"/>
      <c r="P1" s="27"/>
      <c r="Q1" s="27"/>
      <c r="R1" s="27"/>
      <c r="S1" s="27"/>
      <c r="T1" s="27"/>
      <c r="U1" s="27"/>
      <c r="V1" s="29"/>
      <c r="W1" s="29"/>
      <c r="X1" s="31"/>
      <c r="Y1" s="31"/>
      <c r="Z1" s="31"/>
      <c r="AA1" s="31"/>
      <c r="AB1" s="31"/>
      <c r="AC1" s="29"/>
      <c r="AD1" s="29"/>
      <c r="AE1" s="31"/>
      <c r="AF1" s="31"/>
      <c r="AG1" s="31"/>
      <c r="AH1" s="31"/>
      <c r="AI1" s="31"/>
      <c r="AJ1" s="29"/>
      <c r="AK1" s="29"/>
      <c r="AL1" s="31"/>
      <c r="AM1" s="31"/>
      <c r="AN1" s="31"/>
      <c r="AO1" s="31"/>
      <c r="AP1" s="31"/>
      <c r="AQ1" s="29"/>
      <c r="AR1" s="29"/>
      <c r="AS1" s="31"/>
      <c r="AT1" s="31"/>
      <c r="AU1" s="31"/>
      <c r="AV1" s="31"/>
      <c r="AW1" s="31"/>
      <c r="AX1" s="29"/>
      <c r="AY1" s="29"/>
      <c r="AZ1" s="31"/>
      <c r="BA1" s="31"/>
      <c r="BB1" s="31"/>
      <c r="BC1" s="31"/>
      <c r="BD1" s="31"/>
      <c r="BE1" s="29"/>
      <c r="BF1" s="29"/>
      <c r="BG1" s="31"/>
      <c r="BH1" s="31"/>
      <c r="BI1" s="31"/>
      <c r="BJ1" s="31"/>
      <c r="BK1" s="31"/>
      <c r="BL1" s="29"/>
      <c r="BM1" s="29"/>
      <c r="BN1" s="31"/>
      <c r="BO1" s="31"/>
      <c r="BP1" s="31"/>
      <c r="BQ1" s="31"/>
      <c r="BR1" s="31"/>
      <c r="BS1" s="32"/>
      <c r="BT1" s="32"/>
    </row>
    <row r="2" spans="1:72" s="32" customFormat="1" ht="23.25" customHeight="1" thickBot="1" x14ac:dyDescent="0.25">
      <c r="A2" s="34"/>
      <c r="B2" s="35"/>
      <c r="D2" s="27"/>
      <c r="E2" s="27"/>
      <c r="F2" s="27"/>
      <c r="G2" s="27"/>
      <c r="H2" s="27"/>
      <c r="I2" s="27"/>
      <c r="J2" s="27"/>
      <c r="K2" s="27"/>
      <c r="L2" s="36" t="s">
        <v>127</v>
      </c>
      <c r="M2" s="37"/>
      <c r="N2" s="38"/>
      <c r="O2" s="39"/>
      <c r="P2" s="38"/>
      <c r="Q2" s="38"/>
      <c r="R2" s="38"/>
      <c r="S2" s="38"/>
      <c r="T2" s="40"/>
      <c r="U2" s="41" t="s">
        <v>123</v>
      </c>
      <c r="V2" s="36">
        <v>2006</v>
      </c>
      <c r="W2" s="37"/>
      <c r="X2" s="38"/>
      <c r="Y2" s="38"/>
      <c r="Z2" s="38"/>
      <c r="AA2" s="38"/>
      <c r="AB2" s="40"/>
      <c r="AC2" s="42">
        <v>2007</v>
      </c>
      <c r="AD2" s="37"/>
      <c r="AE2" s="38"/>
      <c r="AF2" s="38"/>
      <c r="AG2" s="38"/>
      <c r="AH2" s="38"/>
      <c r="AI2" s="40"/>
      <c r="AJ2" s="42">
        <v>2008</v>
      </c>
      <c r="AK2" s="37"/>
      <c r="AL2" s="38"/>
      <c r="AM2" s="38"/>
      <c r="AN2" s="38"/>
      <c r="AO2" s="38"/>
      <c r="AP2" s="40"/>
      <c r="AQ2" s="42">
        <v>2009</v>
      </c>
      <c r="AR2" s="37"/>
      <c r="AS2" s="38"/>
      <c r="AT2" s="38"/>
      <c r="AU2" s="38"/>
      <c r="AV2" s="38"/>
      <c r="AW2" s="40"/>
      <c r="AX2" s="42">
        <v>2010</v>
      </c>
      <c r="AY2" s="37"/>
      <c r="AZ2" s="38"/>
      <c r="BA2" s="38"/>
      <c r="BB2" s="38"/>
      <c r="BC2" s="38"/>
      <c r="BD2" s="40"/>
      <c r="BE2" s="42">
        <v>2011</v>
      </c>
      <c r="BF2" s="37"/>
      <c r="BG2" s="38"/>
      <c r="BH2" s="38"/>
      <c r="BI2" s="38"/>
      <c r="BJ2" s="38"/>
      <c r="BK2" s="40"/>
      <c r="BL2" s="42">
        <v>2012</v>
      </c>
      <c r="BM2" s="37"/>
      <c r="BN2" s="38"/>
      <c r="BO2" s="38"/>
      <c r="BP2" s="38"/>
      <c r="BQ2" s="38"/>
      <c r="BR2" s="40"/>
    </row>
    <row r="3" spans="1:72" s="32" customFormat="1" ht="77.25" thickBot="1" x14ac:dyDescent="0.25">
      <c r="A3" s="34"/>
      <c r="B3" s="43" t="s">
        <v>0</v>
      </c>
      <c r="C3" s="27"/>
      <c r="D3" s="44" t="s">
        <v>128</v>
      </c>
      <c r="E3" s="45" t="s">
        <v>116</v>
      </c>
      <c r="F3" s="46" t="s">
        <v>117</v>
      </c>
      <c r="G3" s="44" t="s">
        <v>129</v>
      </c>
      <c r="H3" s="47" t="s">
        <v>118</v>
      </c>
      <c r="I3" s="48" t="s">
        <v>130</v>
      </c>
      <c r="J3" s="27"/>
      <c r="K3" s="27"/>
      <c r="L3" s="49" t="s">
        <v>124</v>
      </c>
      <c r="M3" s="50" t="s">
        <v>125</v>
      </c>
      <c r="N3" s="45" t="s">
        <v>126</v>
      </c>
      <c r="O3" s="51" t="s">
        <v>131</v>
      </c>
      <c r="P3" s="45" t="s">
        <v>108</v>
      </c>
      <c r="Q3" s="45" t="s">
        <v>119</v>
      </c>
      <c r="R3" s="45" t="s">
        <v>120</v>
      </c>
      <c r="S3" s="45" t="s">
        <v>110</v>
      </c>
      <c r="T3" s="52" t="s">
        <v>121</v>
      </c>
      <c r="U3" s="53" t="s">
        <v>123</v>
      </c>
      <c r="V3" s="49" t="s">
        <v>132</v>
      </c>
      <c r="W3" s="50" t="s">
        <v>133</v>
      </c>
      <c r="X3" s="54" t="s">
        <v>139</v>
      </c>
      <c r="Y3" s="54" t="s">
        <v>134</v>
      </c>
      <c r="Z3" s="54" t="s">
        <v>135</v>
      </c>
      <c r="AA3" s="54" t="s">
        <v>136</v>
      </c>
      <c r="AB3" s="48" t="s">
        <v>137</v>
      </c>
      <c r="AC3" s="49" t="s">
        <v>132</v>
      </c>
      <c r="AD3" s="50" t="s">
        <v>133</v>
      </c>
      <c r="AE3" s="54" t="s">
        <v>139</v>
      </c>
      <c r="AF3" s="54" t="s">
        <v>134</v>
      </c>
      <c r="AG3" s="54" t="s">
        <v>135</v>
      </c>
      <c r="AH3" s="54" t="s">
        <v>136</v>
      </c>
      <c r="AI3" s="48" t="s">
        <v>137</v>
      </c>
      <c r="AJ3" s="49" t="s">
        <v>132</v>
      </c>
      <c r="AK3" s="50" t="s">
        <v>133</v>
      </c>
      <c r="AL3" s="54" t="s">
        <v>139</v>
      </c>
      <c r="AM3" s="54" t="s">
        <v>134</v>
      </c>
      <c r="AN3" s="54" t="s">
        <v>135</v>
      </c>
      <c r="AO3" s="54" t="s">
        <v>136</v>
      </c>
      <c r="AP3" s="48" t="s">
        <v>137</v>
      </c>
      <c r="AQ3" s="49" t="s">
        <v>132</v>
      </c>
      <c r="AR3" s="50" t="s">
        <v>133</v>
      </c>
      <c r="AS3" s="54" t="s">
        <v>139</v>
      </c>
      <c r="AT3" s="54" t="s">
        <v>134</v>
      </c>
      <c r="AU3" s="54" t="s">
        <v>135</v>
      </c>
      <c r="AV3" s="54" t="s">
        <v>136</v>
      </c>
      <c r="AW3" s="48" t="s">
        <v>137</v>
      </c>
      <c r="AX3" s="49" t="s">
        <v>132</v>
      </c>
      <c r="AY3" s="50" t="s">
        <v>133</v>
      </c>
      <c r="AZ3" s="54" t="s">
        <v>139</v>
      </c>
      <c r="BA3" s="54" t="s">
        <v>134</v>
      </c>
      <c r="BB3" s="54" t="s">
        <v>135</v>
      </c>
      <c r="BC3" s="54" t="s">
        <v>136</v>
      </c>
      <c r="BD3" s="48" t="s">
        <v>137</v>
      </c>
      <c r="BE3" s="49" t="s">
        <v>132</v>
      </c>
      <c r="BF3" s="50" t="s">
        <v>133</v>
      </c>
      <c r="BG3" s="54" t="s">
        <v>139</v>
      </c>
      <c r="BH3" s="54" t="s">
        <v>134</v>
      </c>
      <c r="BI3" s="54" t="s">
        <v>135</v>
      </c>
      <c r="BJ3" s="54" t="s">
        <v>136</v>
      </c>
      <c r="BK3" s="48" t="s">
        <v>137</v>
      </c>
      <c r="BL3" s="49" t="s">
        <v>132</v>
      </c>
      <c r="BM3" s="50" t="s">
        <v>133</v>
      </c>
      <c r="BN3" s="54" t="s">
        <v>139</v>
      </c>
      <c r="BO3" s="54" t="s">
        <v>134</v>
      </c>
      <c r="BP3" s="54" t="s">
        <v>135</v>
      </c>
      <c r="BQ3" s="54" t="s">
        <v>136</v>
      </c>
      <c r="BR3" s="48" t="s">
        <v>137</v>
      </c>
      <c r="BS3" s="55"/>
      <c r="BT3" s="55"/>
    </row>
    <row r="4" spans="1:72" s="55" customFormat="1" x14ac:dyDescent="0.2">
      <c r="A4" s="56"/>
      <c r="B4" s="57" t="s">
        <v>9</v>
      </c>
      <c r="C4" s="58" t="s">
        <v>61</v>
      </c>
      <c r="D4" s="59">
        <v>3345</v>
      </c>
      <c r="E4" s="60">
        <v>90346.926019000006</v>
      </c>
      <c r="F4" s="61">
        <v>5.2891356011011297</v>
      </c>
      <c r="G4" s="59">
        <v>359</v>
      </c>
      <c r="H4" s="60">
        <v>88440</v>
      </c>
      <c r="I4" s="62">
        <v>4.0592492085029397</v>
      </c>
      <c r="J4" s="27"/>
      <c r="K4" s="58" t="s">
        <v>61</v>
      </c>
      <c r="L4" s="63">
        <v>451</v>
      </c>
      <c r="M4" s="63">
        <v>612</v>
      </c>
      <c r="N4" s="60">
        <v>1063</v>
      </c>
      <c r="O4" s="64">
        <v>0.31778774289985051</v>
      </c>
      <c r="P4" s="60">
        <v>2282</v>
      </c>
      <c r="Q4" s="65">
        <v>0.68221225710014943</v>
      </c>
      <c r="R4" s="60">
        <v>3345</v>
      </c>
      <c r="S4" s="60">
        <v>120</v>
      </c>
      <c r="T4" s="66">
        <v>3465</v>
      </c>
      <c r="U4" s="67"/>
      <c r="V4" s="63">
        <v>82</v>
      </c>
      <c r="W4" s="63">
        <v>87</v>
      </c>
      <c r="X4" s="68">
        <v>169</v>
      </c>
      <c r="Y4" s="68">
        <v>457</v>
      </c>
      <c r="Z4" s="68">
        <v>626</v>
      </c>
      <c r="AA4" s="68">
        <v>103</v>
      </c>
      <c r="AB4" s="69">
        <v>729</v>
      </c>
      <c r="AC4" s="63">
        <v>60</v>
      </c>
      <c r="AD4" s="63">
        <v>55</v>
      </c>
      <c r="AE4" s="68">
        <v>115</v>
      </c>
      <c r="AF4" s="68">
        <v>297</v>
      </c>
      <c r="AG4" s="68">
        <v>412</v>
      </c>
      <c r="AH4" s="68">
        <v>12</v>
      </c>
      <c r="AI4" s="69">
        <v>424</v>
      </c>
      <c r="AJ4" s="63">
        <v>64</v>
      </c>
      <c r="AK4" s="63">
        <v>251</v>
      </c>
      <c r="AL4" s="68">
        <v>315</v>
      </c>
      <c r="AM4" s="68">
        <v>247</v>
      </c>
      <c r="AN4" s="68">
        <v>562</v>
      </c>
      <c r="AO4" s="68">
        <v>1</v>
      </c>
      <c r="AP4" s="69">
        <v>563</v>
      </c>
      <c r="AQ4" s="63">
        <v>48</v>
      </c>
      <c r="AR4" s="63">
        <v>175</v>
      </c>
      <c r="AS4" s="68">
        <v>223</v>
      </c>
      <c r="AT4" s="68">
        <v>128</v>
      </c>
      <c r="AU4" s="68">
        <v>351</v>
      </c>
      <c r="AV4" s="68">
        <v>0</v>
      </c>
      <c r="AW4" s="69">
        <v>351</v>
      </c>
      <c r="AX4" s="63">
        <v>80</v>
      </c>
      <c r="AY4" s="63">
        <v>21</v>
      </c>
      <c r="AZ4" s="68">
        <v>101</v>
      </c>
      <c r="BA4" s="68">
        <v>467</v>
      </c>
      <c r="BB4" s="68">
        <v>568</v>
      </c>
      <c r="BC4" s="68">
        <v>4</v>
      </c>
      <c r="BD4" s="69">
        <v>572</v>
      </c>
      <c r="BE4" s="63">
        <v>56</v>
      </c>
      <c r="BF4" s="63">
        <v>12</v>
      </c>
      <c r="BG4" s="68">
        <v>68</v>
      </c>
      <c r="BH4" s="68">
        <v>399</v>
      </c>
      <c r="BI4" s="68">
        <v>467</v>
      </c>
      <c r="BJ4" s="68">
        <v>0</v>
      </c>
      <c r="BK4" s="69">
        <v>467</v>
      </c>
      <c r="BL4" s="63">
        <v>61</v>
      </c>
      <c r="BM4" s="63">
        <v>11</v>
      </c>
      <c r="BN4" s="68">
        <v>72</v>
      </c>
      <c r="BO4" s="68">
        <v>287</v>
      </c>
      <c r="BP4" s="68">
        <v>359</v>
      </c>
      <c r="BQ4" s="68">
        <v>0</v>
      </c>
      <c r="BR4" s="69">
        <v>359</v>
      </c>
      <c r="BS4" s="33"/>
      <c r="BT4" s="33"/>
    </row>
    <row r="5" spans="1:72" s="33" customFormat="1" x14ac:dyDescent="0.2">
      <c r="A5" s="24"/>
      <c r="B5" s="70" t="s">
        <v>13</v>
      </c>
      <c r="C5" s="71" t="s">
        <v>63</v>
      </c>
      <c r="D5" s="72">
        <v>2803</v>
      </c>
      <c r="E5" s="73">
        <v>39846.599938999992</v>
      </c>
      <c r="F5" s="74">
        <v>10.049253187011589</v>
      </c>
      <c r="G5" s="72">
        <v>454</v>
      </c>
      <c r="H5" s="73">
        <v>39162</v>
      </c>
      <c r="I5" s="62">
        <v>11.592870639906032</v>
      </c>
      <c r="J5" s="27"/>
      <c r="K5" s="71" t="s">
        <v>63</v>
      </c>
      <c r="L5" s="75">
        <v>734</v>
      </c>
      <c r="M5" s="75">
        <v>668</v>
      </c>
      <c r="N5" s="73">
        <v>1402</v>
      </c>
      <c r="O5" s="76">
        <v>0.50017838030681416</v>
      </c>
      <c r="P5" s="73">
        <v>1401</v>
      </c>
      <c r="Q5" s="77">
        <v>0.49982161969318589</v>
      </c>
      <c r="R5" s="73">
        <v>2803</v>
      </c>
      <c r="S5" s="73">
        <v>41</v>
      </c>
      <c r="T5" s="78">
        <v>2844</v>
      </c>
      <c r="U5" s="67"/>
      <c r="V5" s="75">
        <v>108</v>
      </c>
      <c r="W5" s="75">
        <v>76</v>
      </c>
      <c r="X5" s="79">
        <v>184</v>
      </c>
      <c r="Y5" s="79">
        <v>293</v>
      </c>
      <c r="Z5" s="79">
        <v>477</v>
      </c>
      <c r="AA5" s="79">
        <v>34</v>
      </c>
      <c r="AB5" s="80">
        <v>511</v>
      </c>
      <c r="AC5" s="75">
        <v>111</v>
      </c>
      <c r="AD5" s="75">
        <v>135</v>
      </c>
      <c r="AE5" s="79">
        <v>246</v>
      </c>
      <c r="AF5" s="79">
        <v>276</v>
      </c>
      <c r="AG5" s="79">
        <v>522</v>
      </c>
      <c r="AH5" s="79">
        <v>7</v>
      </c>
      <c r="AI5" s="80">
        <v>529</v>
      </c>
      <c r="AJ5" s="75">
        <v>112</v>
      </c>
      <c r="AK5" s="75">
        <v>204</v>
      </c>
      <c r="AL5" s="79">
        <v>316</v>
      </c>
      <c r="AM5" s="79">
        <v>37</v>
      </c>
      <c r="AN5" s="79">
        <v>353</v>
      </c>
      <c r="AO5" s="79">
        <v>0</v>
      </c>
      <c r="AP5" s="80">
        <v>353</v>
      </c>
      <c r="AQ5" s="75">
        <v>97</v>
      </c>
      <c r="AR5" s="75">
        <v>80</v>
      </c>
      <c r="AS5" s="79">
        <v>177</v>
      </c>
      <c r="AT5" s="79">
        <v>77</v>
      </c>
      <c r="AU5" s="79">
        <v>254</v>
      </c>
      <c r="AV5" s="79">
        <v>0</v>
      </c>
      <c r="AW5" s="80">
        <v>254</v>
      </c>
      <c r="AX5" s="75">
        <v>106</v>
      </c>
      <c r="AY5" s="75">
        <v>93</v>
      </c>
      <c r="AZ5" s="79">
        <v>199</v>
      </c>
      <c r="BA5" s="79">
        <v>217</v>
      </c>
      <c r="BB5" s="79">
        <v>416</v>
      </c>
      <c r="BC5" s="79">
        <v>0</v>
      </c>
      <c r="BD5" s="80">
        <v>416</v>
      </c>
      <c r="BE5" s="75">
        <v>105</v>
      </c>
      <c r="BF5" s="75">
        <v>15</v>
      </c>
      <c r="BG5" s="79">
        <v>120</v>
      </c>
      <c r="BH5" s="79">
        <v>207</v>
      </c>
      <c r="BI5" s="79">
        <v>327</v>
      </c>
      <c r="BJ5" s="79">
        <v>0</v>
      </c>
      <c r="BK5" s="80">
        <v>327</v>
      </c>
      <c r="BL5" s="75">
        <v>95</v>
      </c>
      <c r="BM5" s="75">
        <v>65</v>
      </c>
      <c r="BN5" s="79">
        <v>160</v>
      </c>
      <c r="BO5" s="79">
        <v>294</v>
      </c>
      <c r="BP5" s="79">
        <v>454</v>
      </c>
      <c r="BQ5" s="79">
        <v>0</v>
      </c>
      <c r="BR5" s="80">
        <v>454</v>
      </c>
    </row>
    <row r="6" spans="1:72" s="33" customFormat="1" x14ac:dyDescent="0.2">
      <c r="A6" s="24"/>
      <c r="B6" s="70" t="s">
        <v>24</v>
      </c>
      <c r="C6" s="71" t="s">
        <v>71</v>
      </c>
      <c r="D6" s="72">
        <v>634</v>
      </c>
      <c r="E6" s="73">
        <v>17106.815668000003</v>
      </c>
      <c r="F6" s="74">
        <v>5.2944645180722567</v>
      </c>
      <c r="G6" s="72">
        <v>58</v>
      </c>
      <c r="H6" s="73">
        <v>16730</v>
      </c>
      <c r="I6" s="62">
        <v>3.4668260609683204</v>
      </c>
      <c r="J6" s="27"/>
      <c r="K6" s="71" t="s">
        <v>71</v>
      </c>
      <c r="L6" s="75">
        <v>323</v>
      </c>
      <c r="M6" s="75">
        <v>36</v>
      </c>
      <c r="N6" s="73">
        <v>359</v>
      </c>
      <c r="O6" s="76">
        <v>0.56624605678233442</v>
      </c>
      <c r="P6" s="73">
        <v>275</v>
      </c>
      <c r="Q6" s="77">
        <v>0.43375394321766564</v>
      </c>
      <c r="R6" s="73">
        <v>634</v>
      </c>
      <c r="S6" s="73">
        <v>62</v>
      </c>
      <c r="T6" s="78">
        <v>696</v>
      </c>
      <c r="U6" s="67"/>
      <c r="V6" s="75">
        <v>58</v>
      </c>
      <c r="W6" s="75">
        <v>2</v>
      </c>
      <c r="X6" s="79">
        <v>60</v>
      </c>
      <c r="Y6" s="79">
        <v>28</v>
      </c>
      <c r="Z6" s="79">
        <v>88</v>
      </c>
      <c r="AA6" s="79">
        <v>16</v>
      </c>
      <c r="AB6" s="80">
        <v>104</v>
      </c>
      <c r="AC6" s="75">
        <v>58</v>
      </c>
      <c r="AD6" s="75">
        <v>13</v>
      </c>
      <c r="AE6" s="79">
        <v>71</v>
      </c>
      <c r="AF6" s="79">
        <v>2</v>
      </c>
      <c r="AG6" s="79">
        <v>73</v>
      </c>
      <c r="AH6" s="79">
        <v>0</v>
      </c>
      <c r="AI6" s="80">
        <v>73</v>
      </c>
      <c r="AJ6" s="75">
        <v>34</v>
      </c>
      <c r="AK6" s="75">
        <v>2</v>
      </c>
      <c r="AL6" s="79">
        <v>36</v>
      </c>
      <c r="AM6" s="79">
        <v>100</v>
      </c>
      <c r="AN6" s="79">
        <v>136</v>
      </c>
      <c r="AO6" s="79">
        <v>0</v>
      </c>
      <c r="AP6" s="80">
        <v>136</v>
      </c>
      <c r="AQ6" s="75">
        <v>41</v>
      </c>
      <c r="AR6" s="75">
        <v>2</v>
      </c>
      <c r="AS6" s="79">
        <v>43</v>
      </c>
      <c r="AT6" s="79">
        <v>92</v>
      </c>
      <c r="AU6" s="79">
        <v>135</v>
      </c>
      <c r="AV6" s="79">
        <v>0</v>
      </c>
      <c r="AW6" s="80">
        <v>135</v>
      </c>
      <c r="AX6" s="75">
        <v>51</v>
      </c>
      <c r="AY6" s="75">
        <v>6</v>
      </c>
      <c r="AZ6" s="79">
        <v>57</v>
      </c>
      <c r="BA6" s="79">
        <v>41</v>
      </c>
      <c r="BB6" s="79">
        <v>98</v>
      </c>
      <c r="BC6" s="79">
        <v>0</v>
      </c>
      <c r="BD6" s="80">
        <v>98</v>
      </c>
      <c r="BE6" s="75">
        <v>41</v>
      </c>
      <c r="BF6" s="75">
        <v>2</v>
      </c>
      <c r="BG6" s="79">
        <v>43</v>
      </c>
      <c r="BH6" s="79">
        <v>3</v>
      </c>
      <c r="BI6" s="79">
        <v>46</v>
      </c>
      <c r="BJ6" s="79">
        <v>46</v>
      </c>
      <c r="BK6" s="80">
        <v>92</v>
      </c>
      <c r="BL6" s="75">
        <v>40</v>
      </c>
      <c r="BM6" s="75">
        <v>9</v>
      </c>
      <c r="BN6" s="79">
        <v>49</v>
      </c>
      <c r="BO6" s="79">
        <v>9</v>
      </c>
      <c r="BP6" s="79">
        <v>58</v>
      </c>
      <c r="BQ6" s="79">
        <v>0</v>
      </c>
      <c r="BR6" s="80">
        <v>58</v>
      </c>
    </row>
    <row r="7" spans="1:72" s="33" customFormat="1" x14ac:dyDescent="0.2">
      <c r="A7" s="24"/>
      <c r="B7" s="70" t="s">
        <v>29</v>
      </c>
      <c r="C7" s="81" t="s">
        <v>76</v>
      </c>
      <c r="D7" s="82">
        <v>1312</v>
      </c>
      <c r="E7" s="83">
        <v>21419.220046000002</v>
      </c>
      <c r="F7" s="84">
        <v>8.7504853596932595</v>
      </c>
      <c r="G7" s="82">
        <v>178</v>
      </c>
      <c r="H7" s="83">
        <v>21162</v>
      </c>
      <c r="I7" s="85">
        <v>8.4113032794631888</v>
      </c>
      <c r="J7" s="27"/>
      <c r="K7" s="81" t="s">
        <v>76</v>
      </c>
      <c r="L7" s="86">
        <v>181</v>
      </c>
      <c r="M7" s="86">
        <v>399</v>
      </c>
      <c r="N7" s="83">
        <v>580</v>
      </c>
      <c r="O7" s="87">
        <v>0.44207317073170732</v>
      </c>
      <c r="P7" s="83">
        <v>732</v>
      </c>
      <c r="Q7" s="88">
        <v>0.55792682926829273</v>
      </c>
      <c r="R7" s="83">
        <v>1312</v>
      </c>
      <c r="S7" s="83">
        <v>40</v>
      </c>
      <c r="T7" s="89">
        <v>1352</v>
      </c>
      <c r="U7" s="67"/>
      <c r="V7" s="86">
        <v>21</v>
      </c>
      <c r="W7" s="86">
        <v>13</v>
      </c>
      <c r="X7" s="90">
        <v>34</v>
      </c>
      <c r="Y7" s="90">
        <v>155</v>
      </c>
      <c r="Z7" s="90">
        <v>189</v>
      </c>
      <c r="AA7" s="90">
        <v>0</v>
      </c>
      <c r="AB7" s="91">
        <v>189</v>
      </c>
      <c r="AC7" s="86">
        <v>20</v>
      </c>
      <c r="AD7" s="86">
        <v>145</v>
      </c>
      <c r="AE7" s="90">
        <v>165</v>
      </c>
      <c r="AF7" s="90">
        <v>196</v>
      </c>
      <c r="AG7" s="90">
        <v>361</v>
      </c>
      <c r="AH7" s="90">
        <v>0</v>
      </c>
      <c r="AI7" s="91">
        <v>361</v>
      </c>
      <c r="AJ7" s="86">
        <v>38</v>
      </c>
      <c r="AK7" s="86">
        <v>62</v>
      </c>
      <c r="AL7" s="90">
        <v>100</v>
      </c>
      <c r="AM7" s="90">
        <v>67</v>
      </c>
      <c r="AN7" s="90">
        <v>167</v>
      </c>
      <c r="AO7" s="90">
        <v>13</v>
      </c>
      <c r="AP7" s="91">
        <v>180</v>
      </c>
      <c r="AQ7" s="86">
        <v>18</v>
      </c>
      <c r="AR7" s="86">
        <v>117</v>
      </c>
      <c r="AS7" s="90">
        <v>135</v>
      </c>
      <c r="AT7" s="90">
        <v>56</v>
      </c>
      <c r="AU7" s="90">
        <v>191</v>
      </c>
      <c r="AV7" s="90">
        <v>0</v>
      </c>
      <c r="AW7" s="91">
        <v>191</v>
      </c>
      <c r="AX7" s="86">
        <v>28</v>
      </c>
      <c r="AY7" s="86">
        <v>45</v>
      </c>
      <c r="AZ7" s="90">
        <v>73</v>
      </c>
      <c r="BA7" s="90">
        <v>29</v>
      </c>
      <c r="BB7" s="90">
        <v>102</v>
      </c>
      <c r="BC7" s="90">
        <v>27</v>
      </c>
      <c r="BD7" s="91">
        <v>129</v>
      </c>
      <c r="BE7" s="86">
        <v>36</v>
      </c>
      <c r="BF7" s="86">
        <v>7</v>
      </c>
      <c r="BG7" s="90">
        <v>43</v>
      </c>
      <c r="BH7" s="90">
        <v>81</v>
      </c>
      <c r="BI7" s="90">
        <v>124</v>
      </c>
      <c r="BJ7" s="90">
        <v>0</v>
      </c>
      <c r="BK7" s="91">
        <v>124</v>
      </c>
      <c r="BL7" s="86">
        <v>20</v>
      </c>
      <c r="BM7" s="86">
        <v>10</v>
      </c>
      <c r="BN7" s="90">
        <v>30</v>
      </c>
      <c r="BO7" s="90">
        <v>148</v>
      </c>
      <c r="BP7" s="90">
        <v>178</v>
      </c>
      <c r="BQ7" s="90">
        <v>0</v>
      </c>
      <c r="BR7" s="91">
        <v>178</v>
      </c>
    </row>
    <row r="8" spans="1:72" s="33" customFormat="1" ht="18" customHeight="1" thickBot="1" x14ac:dyDescent="0.25">
      <c r="A8" s="24"/>
      <c r="B8" s="92"/>
      <c r="C8" s="93" t="s">
        <v>84</v>
      </c>
      <c r="D8" s="94">
        <v>8094</v>
      </c>
      <c r="E8" s="95">
        <v>168719.56167200001</v>
      </c>
      <c r="F8" s="96">
        <v>6.8532996578879004</v>
      </c>
      <c r="G8" s="94">
        <v>1049</v>
      </c>
      <c r="H8" s="95">
        <v>165494</v>
      </c>
      <c r="I8" s="97">
        <v>6.3385983781889372</v>
      </c>
      <c r="J8" s="27"/>
      <c r="K8" s="93" t="s">
        <v>84</v>
      </c>
      <c r="L8" s="98">
        <v>1689</v>
      </c>
      <c r="M8" s="98">
        <v>1715</v>
      </c>
      <c r="N8" s="95">
        <v>3404</v>
      </c>
      <c r="O8" s="99">
        <v>0.4205584383493946</v>
      </c>
      <c r="P8" s="95">
        <v>4690</v>
      </c>
      <c r="Q8" s="100">
        <v>0.57944156165060534</v>
      </c>
      <c r="R8" s="95">
        <v>8094</v>
      </c>
      <c r="S8" s="95">
        <v>263</v>
      </c>
      <c r="T8" s="101">
        <v>8357</v>
      </c>
      <c r="U8" s="102"/>
      <c r="V8" s="98">
        <v>269</v>
      </c>
      <c r="W8" s="98">
        <v>178</v>
      </c>
      <c r="X8" s="95">
        <v>447</v>
      </c>
      <c r="Y8" s="95">
        <v>933</v>
      </c>
      <c r="Z8" s="95">
        <v>1380</v>
      </c>
      <c r="AA8" s="95">
        <v>153</v>
      </c>
      <c r="AB8" s="101">
        <v>1533</v>
      </c>
      <c r="AC8" s="98">
        <v>249</v>
      </c>
      <c r="AD8" s="98">
        <v>348</v>
      </c>
      <c r="AE8" s="95">
        <v>597</v>
      </c>
      <c r="AF8" s="95">
        <v>771</v>
      </c>
      <c r="AG8" s="95">
        <v>1368</v>
      </c>
      <c r="AH8" s="95">
        <v>19</v>
      </c>
      <c r="AI8" s="101">
        <v>1387</v>
      </c>
      <c r="AJ8" s="98">
        <v>248</v>
      </c>
      <c r="AK8" s="98">
        <v>519</v>
      </c>
      <c r="AL8" s="95">
        <v>767</v>
      </c>
      <c r="AM8" s="95">
        <v>451</v>
      </c>
      <c r="AN8" s="95">
        <v>1218</v>
      </c>
      <c r="AO8" s="95">
        <v>14</v>
      </c>
      <c r="AP8" s="101">
        <v>1232</v>
      </c>
      <c r="AQ8" s="98">
        <v>204</v>
      </c>
      <c r="AR8" s="98">
        <v>374</v>
      </c>
      <c r="AS8" s="95">
        <v>578</v>
      </c>
      <c r="AT8" s="95">
        <v>353</v>
      </c>
      <c r="AU8" s="95">
        <v>931</v>
      </c>
      <c r="AV8" s="95">
        <v>0</v>
      </c>
      <c r="AW8" s="101">
        <v>931</v>
      </c>
      <c r="AX8" s="98">
        <v>265</v>
      </c>
      <c r="AY8" s="98">
        <v>165</v>
      </c>
      <c r="AZ8" s="95">
        <v>430</v>
      </c>
      <c r="BA8" s="95">
        <v>754</v>
      </c>
      <c r="BB8" s="95">
        <v>1184</v>
      </c>
      <c r="BC8" s="95">
        <v>31</v>
      </c>
      <c r="BD8" s="101">
        <v>1215</v>
      </c>
      <c r="BE8" s="98">
        <v>238</v>
      </c>
      <c r="BF8" s="98">
        <v>36</v>
      </c>
      <c r="BG8" s="95">
        <v>274</v>
      </c>
      <c r="BH8" s="95">
        <v>690</v>
      </c>
      <c r="BI8" s="95">
        <v>964</v>
      </c>
      <c r="BJ8" s="95">
        <v>46</v>
      </c>
      <c r="BK8" s="101">
        <v>1010</v>
      </c>
      <c r="BL8" s="98">
        <v>216</v>
      </c>
      <c r="BM8" s="98">
        <v>95</v>
      </c>
      <c r="BN8" s="95">
        <v>311</v>
      </c>
      <c r="BO8" s="95">
        <v>738</v>
      </c>
      <c r="BP8" s="95">
        <v>1049</v>
      </c>
      <c r="BQ8" s="95">
        <v>0</v>
      </c>
      <c r="BR8" s="101">
        <v>1049</v>
      </c>
    </row>
    <row r="9" spans="1:72" s="33" customFormat="1" x14ac:dyDescent="0.2">
      <c r="A9" s="24"/>
      <c r="B9" s="70" t="s">
        <v>12</v>
      </c>
      <c r="C9" s="58" t="s">
        <v>62</v>
      </c>
      <c r="D9" s="59">
        <v>534</v>
      </c>
      <c r="E9" s="60">
        <v>10875.199524000001</v>
      </c>
      <c r="F9" s="61">
        <v>7.0146496271045597</v>
      </c>
      <c r="G9" s="59">
        <v>60</v>
      </c>
      <c r="H9" s="60">
        <v>10686</v>
      </c>
      <c r="I9" s="103">
        <v>5.6148231330713081</v>
      </c>
      <c r="J9" s="27"/>
      <c r="K9" s="58" t="s">
        <v>62</v>
      </c>
      <c r="L9" s="63">
        <v>337</v>
      </c>
      <c r="M9" s="63">
        <v>42</v>
      </c>
      <c r="N9" s="60">
        <v>379</v>
      </c>
      <c r="O9" s="64">
        <v>0.70973782771535576</v>
      </c>
      <c r="P9" s="60">
        <v>155</v>
      </c>
      <c r="Q9" s="65">
        <v>0.29026217228464418</v>
      </c>
      <c r="R9" s="60">
        <v>534</v>
      </c>
      <c r="S9" s="60">
        <v>4</v>
      </c>
      <c r="T9" s="66">
        <v>538</v>
      </c>
      <c r="U9" s="104" t="s">
        <v>123</v>
      </c>
      <c r="V9" s="63">
        <v>23</v>
      </c>
      <c r="W9" s="63">
        <v>2</v>
      </c>
      <c r="X9" s="68">
        <v>25</v>
      </c>
      <c r="Y9" s="68">
        <v>0</v>
      </c>
      <c r="Z9" s="68">
        <v>25</v>
      </c>
      <c r="AA9" s="68">
        <v>0</v>
      </c>
      <c r="AB9" s="69">
        <v>25</v>
      </c>
      <c r="AC9" s="63">
        <v>52</v>
      </c>
      <c r="AD9" s="63">
        <v>13</v>
      </c>
      <c r="AE9" s="68">
        <v>65</v>
      </c>
      <c r="AF9" s="68">
        <v>0</v>
      </c>
      <c r="AG9" s="68">
        <v>65</v>
      </c>
      <c r="AH9" s="68">
        <v>2</v>
      </c>
      <c r="AI9" s="69">
        <v>67</v>
      </c>
      <c r="AJ9" s="63">
        <v>55</v>
      </c>
      <c r="AK9" s="63">
        <v>3</v>
      </c>
      <c r="AL9" s="68">
        <v>58</v>
      </c>
      <c r="AM9" s="68">
        <v>8</v>
      </c>
      <c r="AN9" s="68">
        <v>66</v>
      </c>
      <c r="AO9" s="68">
        <v>0</v>
      </c>
      <c r="AP9" s="69">
        <v>66</v>
      </c>
      <c r="AQ9" s="63">
        <v>70</v>
      </c>
      <c r="AR9" s="63">
        <v>4</v>
      </c>
      <c r="AS9" s="68">
        <v>74</v>
      </c>
      <c r="AT9" s="68">
        <v>0</v>
      </c>
      <c r="AU9" s="68">
        <v>74</v>
      </c>
      <c r="AV9" s="68">
        <v>1</v>
      </c>
      <c r="AW9" s="69">
        <v>75</v>
      </c>
      <c r="AX9" s="63">
        <v>54</v>
      </c>
      <c r="AY9" s="63">
        <v>0</v>
      </c>
      <c r="AZ9" s="68">
        <v>54</v>
      </c>
      <c r="BA9" s="68">
        <v>2</v>
      </c>
      <c r="BB9" s="68">
        <v>56</v>
      </c>
      <c r="BC9" s="68">
        <v>1</v>
      </c>
      <c r="BD9" s="69">
        <v>57</v>
      </c>
      <c r="BE9" s="63">
        <v>42</v>
      </c>
      <c r="BF9" s="63">
        <v>6</v>
      </c>
      <c r="BG9" s="68">
        <v>48</v>
      </c>
      <c r="BH9" s="68">
        <v>140</v>
      </c>
      <c r="BI9" s="68">
        <v>188</v>
      </c>
      <c r="BJ9" s="68">
        <v>0</v>
      </c>
      <c r="BK9" s="69">
        <v>188</v>
      </c>
      <c r="BL9" s="63">
        <v>41</v>
      </c>
      <c r="BM9" s="63">
        <v>14</v>
      </c>
      <c r="BN9" s="68">
        <v>55</v>
      </c>
      <c r="BO9" s="68">
        <v>5</v>
      </c>
      <c r="BP9" s="68">
        <v>60</v>
      </c>
      <c r="BQ9" s="68">
        <v>0</v>
      </c>
      <c r="BR9" s="69">
        <v>60</v>
      </c>
    </row>
    <row r="10" spans="1:72" s="33" customFormat="1" x14ac:dyDescent="0.2">
      <c r="A10" s="24"/>
      <c r="B10" s="70" t="s">
        <v>22</v>
      </c>
      <c r="C10" s="71" t="s">
        <v>69</v>
      </c>
      <c r="D10" s="72">
        <v>1141</v>
      </c>
      <c r="E10" s="73">
        <v>23855.723965999998</v>
      </c>
      <c r="F10" s="74">
        <v>6.8327417030945377</v>
      </c>
      <c r="G10" s="72">
        <v>117</v>
      </c>
      <c r="H10" s="73">
        <v>23533</v>
      </c>
      <c r="I10" s="62">
        <v>4.9717418093740706</v>
      </c>
      <c r="J10" s="27"/>
      <c r="K10" s="71" t="s">
        <v>69</v>
      </c>
      <c r="L10" s="75">
        <v>483</v>
      </c>
      <c r="M10" s="75">
        <v>288</v>
      </c>
      <c r="N10" s="73">
        <v>771</v>
      </c>
      <c r="O10" s="76">
        <v>0.67572304995617882</v>
      </c>
      <c r="P10" s="73">
        <v>370</v>
      </c>
      <c r="Q10" s="77">
        <v>0.32427695004382123</v>
      </c>
      <c r="R10" s="73">
        <v>1141</v>
      </c>
      <c r="S10" s="73">
        <v>61</v>
      </c>
      <c r="T10" s="78">
        <v>1202</v>
      </c>
      <c r="U10" s="67"/>
      <c r="V10" s="75">
        <v>7</v>
      </c>
      <c r="W10" s="75">
        <v>8</v>
      </c>
      <c r="X10" s="79">
        <v>15</v>
      </c>
      <c r="Y10" s="79">
        <v>0</v>
      </c>
      <c r="Z10" s="79">
        <v>15</v>
      </c>
      <c r="AA10" s="79">
        <v>0</v>
      </c>
      <c r="AB10" s="80">
        <v>15</v>
      </c>
      <c r="AC10" s="75">
        <v>56</v>
      </c>
      <c r="AD10" s="75">
        <v>2</v>
      </c>
      <c r="AE10" s="79">
        <v>58</v>
      </c>
      <c r="AF10" s="79">
        <v>66</v>
      </c>
      <c r="AG10" s="79">
        <v>124</v>
      </c>
      <c r="AH10" s="79">
        <v>0</v>
      </c>
      <c r="AI10" s="80">
        <v>124</v>
      </c>
      <c r="AJ10" s="75">
        <v>93</v>
      </c>
      <c r="AK10" s="75">
        <v>82</v>
      </c>
      <c r="AL10" s="79">
        <v>175</v>
      </c>
      <c r="AM10" s="79">
        <v>51</v>
      </c>
      <c r="AN10" s="79">
        <v>226</v>
      </c>
      <c r="AO10" s="79">
        <v>1</v>
      </c>
      <c r="AP10" s="80">
        <v>227</v>
      </c>
      <c r="AQ10" s="75">
        <v>57</v>
      </c>
      <c r="AR10" s="75">
        <v>60</v>
      </c>
      <c r="AS10" s="79">
        <v>117</v>
      </c>
      <c r="AT10" s="79">
        <v>2</v>
      </c>
      <c r="AU10" s="79">
        <v>119</v>
      </c>
      <c r="AV10" s="79">
        <v>0</v>
      </c>
      <c r="AW10" s="80">
        <v>119</v>
      </c>
      <c r="AX10" s="75">
        <v>103</v>
      </c>
      <c r="AY10" s="75">
        <v>109</v>
      </c>
      <c r="AZ10" s="79">
        <v>212</v>
      </c>
      <c r="BA10" s="79">
        <v>103</v>
      </c>
      <c r="BB10" s="79">
        <v>315</v>
      </c>
      <c r="BC10" s="79">
        <v>0</v>
      </c>
      <c r="BD10" s="80">
        <v>315</v>
      </c>
      <c r="BE10" s="75">
        <v>88</v>
      </c>
      <c r="BF10" s="75">
        <v>21</v>
      </c>
      <c r="BG10" s="79">
        <v>109</v>
      </c>
      <c r="BH10" s="79">
        <v>116</v>
      </c>
      <c r="BI10" s="79">
        <v>225</v>
      </c>
      <c r="BJ10" s="79">
        <v>60</v>
      </c>
      <c r="BK10" s="80">
        <v>285</v>
      </c>
      <c r="BL10" s="75">
        <v>79</v>
      </c>
      <c r="BM10" s="75">
        <v>6</v>
      </c>
      <c r="BN10" s="79">
        <v>85</v>
      </c>
      <c r="BO10" s="79">
        <v>32</v>
      </c>
      <c r="BP10" s="79">
        <v>117</v>
      </c>
      <c r="BQ10" s="79">
        <v>0</v>
      </c>
      <c r="BR10" s="80">
        <v>117</v>
      </c>
    </row>
    <row r="11" spans="1:72" s="33" customFormat="1" x14ac:dyDescent="0.2">
      <c r="A11" s="24"/>
      <c r="B11" s="70" t="s">
        <v>28</v>
      </c>
      <c r="C11" s="71" t="s">
        <v>75</v>
      </c>
      <c r="D11" s="72">
        <v>618</v>
      </c>
      <c r="E11" s="73">
        <v>19527.850495999999</v>
      </c>
      <c r="F11" s="74">
        <v>4.5210154749903664</v>
      </c>
      <c r="G11" s="72">
        <v>127</v>
      </c>
      <c r="H11" s="73">
        <v>18760</v>
      </c>
      <c r="I11" s="62">
        <v>6.7697228144989339</v>
      </c>
      <c r="J11" s="27"/>
      <c r="K11" s="71" t="s">
        <v>75</v>
      </c>
      <c r="L11" s="75">
        <v>396</v>
      </c>
      <c r="M11" s="75">
        <v>54</v>
      </c>
      <c r="N11" s="73">
        <v>450</v>
      </c>
      <c r="O11" s="76">
        <v>0.72815533980582525</v>
      </c>
      <c r="P11" s="73">
        <v>168</v>
      </c>
      <c r="Q11" s="77">
        <v>0.27184466019417475</v>
      </c>
      <c r="R11" s="73">
        <v>618</v>
      </c>
      <c r="S11" s="73">
        <v>5</v>
      </c>
      <c r="T11" s="78">
        <v>623</v>
      </c>
      <c r="U11" s="67"/>
      <c r="V11" s="75">
        <v>22</v>
      </c>
      <c r="W11" s="75">
        <v>10</v>
      </c>
      <c r="X11" s="79">
        <v>32</v>
      </c>
      <c r="Y11" s="79">
        <v>0</v>
      </c>
      <c r="Z11" s="79">
        <v>32</v>
      </c>
      <c r="AA11" s="79">
        <v>4</v>
      </c>
      <c r="AB11" s="80">
        <v>36</v>
      </c>
      <c r="AC11" s="75">
        <v>68</v>
      </c>
      <c r="AD11" s="75">
        <v>4</v>
      </c>
      <c r="AE11" s="79">
        <v>72</v>
      </c>
      <c r="AF11" s="79">
        <v>6</v>
      </c>
      <c r="AG11" s="79">
        <v>78</v>
      </c>
      <c r="AH11" s="79">
        <v>1</v>
      </c>
      <c r="AI11" s="80">
        <v>79</v>
      </c>
      <c r="AJ11" s="75">
        <v>70</v>
      </c>
      <c r="AK11" s="75">
        <v>30</v>
      </c>
      <c r="AL11" s="79">
        <v>100</v>
      </c>
      <c r="AM11" s="79">
        <v>52</v>
      </c>
      <c r="AN11" s="79">
        <v>152</v>
      </c>
      <c r="AO11" s="79">
        <v>0</v>
      </c>
      <c r="AP11" s="80">
        <v>152</v>
      </c>
      <c r="AQ11" s="75">
        <v>65</v>
      </c>
      <c r="AR11" s="75">
        <v>4</v>
      </c>
      <c r="AS11" s="79">
        <v>69</v>
      </c>
      <c r="AT11" s="79">
        <v>14</v>
      </c>
      <c r="AU11" s="79">
        <v>83</v>
      </c>
      <c r="AV11" s="79">
        <v>0</v>
      </c>
      <c r="AW11" s="80">
        <v>83</v>
      </c>
      <c r="AX11" s="75">
        <v>67</v>
      </c>
      <c r="AY11" s="75">
        <v>4</v>
      </c>
      <c r="AZ11" s="79">
        <v>71</v>
      </c>
      <c r="BA11" s="79">
        <v>15</v>
      </c>
      <c r="BB11" s="79">
        <v>86</v>
      </c>
      <c r="BC11" s="79">
        <v>0</v>
      </c>
      <c r="BD11" s="80">
        <v>86</v>
      </c>
      <c r="BE11" s="75">
        <v>48</v>
      </c>
      <c r="BF11" s="75">
        <v>2</v>
      </c>
      <c r="BG11" s="79">
        <v>50</v>
      </c>
      <c r="BH11" s="79">
        <v>10</v>
      </c>
      <c r="BI11" s="79">
        <v>60</v>
      </c>
      <c r="BJ11" s="79">
        <v>0</v>
      </c>
      <c r="BK11" s="80">
        <v>60</v>
      </c>
      <c r="BL11" s="75">
        <v>56</v>
      </c>
      <c r="BM11" s="75">
        <v>0</v>
      </c>
      <c r="BN11" s="79">
        <v>56</v>
      </c>
      <c r="BO11" s="79">
        <v>71</v>
      </c>
      <c r="BP11" s="79">
        <v>127</v>
      </c>
      <c r="BQ11" s="79">
        <v>0</v>
      </c>
      <c r="BR11" s="80">
        <v>127</v>
      </c>
    </row>
    <row r="12" spans="1:72" s="33" customFormat="1" x14ac:dyDescent="0.2">
      <c r="A12" s="24"/>
      <c r="B12" s="70" t="s">
        <v>30</v>
      </c>
      <c r="C12" s="81" t="s">
        <v>77</v>
      </c>
      <c r="D12" s="82">
        <v>917</v>
      </c>
      <c r="E12" s="83">
        <v>13676.512104999998</v>
      </c>
      <c r="F12" s="84">
        <v>9.578465546936318</v>
      </c>
      <c r="G12" s="82">
        <v>87</v>
      </c>
      <c r="H12" s="83">
        <v>13923</v>
      </c>
      <c r="I12" s="85">
        <v>6.2486533074768369</v>
      </c>
      <c r="J12" s="27"/>
      <c r="K12" s="81" t="s">
        <v>77</v>
      </c>
      <c r="L12" s="86">
        <v>362</v>
      </c>
      <c r="M12" s="86">
        <v>228</v>
      </c>
      <c r="N12" s="83">
        <v>590</v>
      </c>
      <c r="O12" s="87">
        <v>0.64340239912759001</v>
      </c>
      <c r="P12" s="83">
        <v>327</v>
      </c>
      <c r="Q12" s="88">
        <v>0.35659760087241005</v>
      </c>
      <c r="R12" s="83">
        <v>917</v>
      </c>
      <c r="S12" s="83">
        <v>22</v>
      </c>
      <c r="T12" s="89">
        <v>939</v>
      </c>
      <c r="U12" s="67"/>
      <c r="V12" s="86">
        <v>48</v>
      </c>
      <c r="W12" s="86">
        <v>21</v>
      </c>
      <c r="X12" s="90">
        <v>69</v>
      </c>
      <c r="Y12" s="90">
        <v>20</v>
      </c>
      <c r="Z12" s="90">
        <v>89</v>
      </c>
      <c r="AA12" s="90">
        <v>5</v>
      </c>
      <c r="AB12" s="91">
        <v>94</v>
      </c>
      <c r="AC12" s="86">
        <v>48</v>
      </c>
      <c r="AD12" s="86">
        <v>14</v>
      </c>
      <c r="AE12" s="90">
        <v>62</v>
      </c>
      <c r="AF12" s="90">
        <v>107</v>
      </c>
      <c r="AG12" s="90">
        <v>169</v>
      </c>
      <c r="AH12" s="90">
        <v>5</v>
      </c>
      <c r="AI12" s="91">
        <v>174</v>
      </c>
      <c r="AJ12" s="86">
        <v>51</v>
      </c>
      <c r="AK12" s="86">
        <v>32</v>
      </c>
      <c r="AL12" s="90">
        <v>83</v>
      </c>
      <c r="AM12" s="90">
        <v>49</v>
      </c>
      <c r="AN12" s="90">
        <v>132</v>
      </c>
      <c r="AO12" s="90">
        <v>10</v>
      </c>
      <c r="AP12" s="91">
        <v>142</v>
      </c>
      <c r="AQ12" s="86">
        <v>45</v>
      </c>
      <c r="AR12" s="86">
        <v>78</v>
      </c>
      <c r="AS12" s="90">
        <v>123</v>
      </c>
      <c r="AT12" s="90">
        <v>42</v>
      </c>
      <c r="AU12" s="90">
        <v>165</v>
      </c>
      <c r="AV12" s="90">
        <v>2</v>
      </c>
      <c r="AW12" s="91">
        <v>167</v>
      </c>
      <c r="AX12" s="86">
        <v>64</v>
      </c>
      <c r="AY12" s="86">
        <v>72</v>
      </c>
      <c r="AZ12" s="90">
        <v>136</v>
      </c>
      <c r="BA12" s="90">
        <v>17</v>
      </c>
      <c r="BB12" s="90">
        <v>153</v>
      </c>
      <c r="BC12" s="90">
        <v>0</v>
      </c>
      <c r="BD12" s="91">
        <v>153</v>
      </c>
      <c r="BE12" s="86">
        <v>49</v>
      </c>
      <c r="BF12" s="86">
        <v>1</v>
      </c>
      <c r="BG12" s="90">
        <v>50</v>
      </c>
      <c r="BH12" s="90">
        <v>72</v>
      </c>
      <c r="BI12" s="90">
        <v>122</v>
      </c>
      <c r="BJ12" s="90">
        <v>0</v>
      </c>
      <c r="BK12" s="91">
        <v>122</v>
      </c>
      <c r="BL12" s="86">
        <v>57</v>
      </c>
      <c r="BM12" s="86">
        <v>10</v>
      </c>
      <c r="BN12" s="90">
        <v>67</v>
      </c>
      <c r="BO12" s="90">
        <v>20</v>
      </c>
      <c r="BP12" s="90">
        <v>87</v>
      </c>
      <c r="BQ12" s="90">
        <v>0</v>
      </c>
      <c r="BR12" s="91">
        <v>87</v>
      </c>
    </row>
    <row r="13" spans="1:72" s="33" customFormat="1" ht="18" customHeight="1" x14ac:dyDescent="0.2">
      <c r="A13" s="24"/>
      <c r="B13" s="92"/>
      <c r="C13" s="105" t="s">
        <v>85</v>
      </c>
      <c r="D13" s="106">
        <v>3210</v>
      </c>
      <c r="E13" s="107">
        <v>67935.286091000002</v>
      </c>
      <c r="F13" s="108">
        <v>6.7501214016699285</v>
      </c>
      <c r="G13" s="106">
        <v>391</v>
      </c>
      <c r="H13" s="107">
        <v>66902</v>
      </c>
      <c r="I13" s="109">
        <v>5.8443693761023585</v>
      </c>
      <c r="J13" s="27"/>
      <c r="K13" s="105" t="s">
        <v>85</v>
      </c>
      <c r="L13" s="110">
        <v>1578</v>
      </c>
      <c r="M13" s="110">
        <v>612</v>
      </c>
      <c r="N13" s="107">
        <v>2190</v>
      </c>
      <c r="O13" s="111">
        <v>0.68224299065420557</v>
      </c>
      <c r="P13" s="107">
        <v>1020</v>
      </c>
      <c r="Q13" s="112">
        <v>0.31775700934579437</v>
      </c>
      <c r="R13" s="107">
        <v>3210</v>
      </c>
      <c r="S13" s="107">
        <v>92</v>
      </c>
      <c r="T13" s="113">
        <v>3302</v>
      </c>
      <c r="U13" s="102"/>
      <c r="V13" s="110">
        <v>100</v>
      </c>
      <c r="W13" s="110">
        <v>41</v>
      </c>
      <c r="X13" s="107">
        <v>141</v>
      </c>
      <c r="Y13" s="107">
        <v>20</v>
      </c>
      <c r="Z13" s="107">
        <v>161</v>
      </c>
      <c r="AA13" s="107">
        <v>9</v>
      </c>
      <c r="AB13" s="113">
        <v>170</v>
      </c>
      <c r="AC13" s="110">
        <v>224</v>
      </c>
      <c r="AD13" s="110">
        <v>33</v>
      </c>
      <c r="AE13" s="107">
        <v>257</v>
      </c>
      <c r="AF13" s="107">
        <v>179</v>
      </c>
      <c r="AG13" s="107">
        <v>436</v>
      </c>
      <c r="AH13" s="107">
        <v>8</v>
      </c>
      <c r="AI13" s="113">
        <v>444</v>
      </c>
      <c r="AJ13" s="110">
        <v>269</v>
      </c>
      <c r="AK13" s="110">
        <v>147</v>
      </c>
      <c r="AL13" s="107">
        <v>416</v>
      </c>
      <c r="AM13" s="107">
        <v>160</v>
      </c>
      <c r="AN13" s="107">
        <v>576</v>
      </c>
      <c r="AO13" s="107">
        <v>11</v>
      </c>
      <c r="AP13" s="113">
        <v>587</v>
      </c>
      <c r="AQ13" s="110">
        <v>237</v>
      </c>
      <c r="AR13" s="110">
        <v>146</v>
      </c>
      <c r="AS13" s="107">
        <v>383</v>
      </c>
      <c r="AT13" s="107">
        <v>58</v>
      </c>
      <c r="AU13" s="107">
        <v>441</v>
      </c>
      <c r="AV13" s="107">
        <v>3</v>
      </c>
      <c r="AW13" s="113">
        <v>444</v>
      </c>
      <c r="AX13" s="110">
        <v>288</v>
      </c>
      <c r="AY13" s="110">
        <v>185</v>
      </c>
      <c r="AZ13" s="107">
        <v>473</v>
      </c>
      <c r="BA13" s="107">
        <v>137</v>
      </c>
      <c r="BB13" s="107">
        <v>610</v>
      </c>
      <c r="BC13" s="107">
        <v>1</v>
      </c>
      <c r="BD13" s="113">
        <v>611</v>
      </c>
      <c r="BE13" s="110">
        <v>227</v>
      </c>
      <c r="BF13" s="110">
        <v>30</v>
      </c>
      <c r="BG13" s="107">
        <v>257</v>
      </c>
      <c r="BH13" s="107">
        <v>338</v>
      </c>
      <c r="BI13" s="107">
        <v>595</v>
      </c>
      <c r="BJ13" s="107">
        <v>60</v>
      </c>
      <c r="BK13" s="113">
        <v>655</v>
      </c>
      <c r="BL13" s="110">
        <v>233</v>
      </c>
      <c r="BM13" s="110">
        <v>30</v>
      </c>
      <c r="BN13" s="107">
        <v>263</v>
      </c>
      <c r="BO13" s="107">
        <v>128</v>
      </c>
      <c r="BP13" s="107">
        <v>391</v>
      </c>
      <c r="BQ13" s="107">
        <v>0</v>
      </c>
      <c r="BR13" s="113">
        <v>391</v>
      </c>
    </row>
    <row r="14" spans="1:72" s="33" customFormat="1" x14ac:dyDescent="0.2">
      <c r="A14" s="24"/>
      <c r="B14" s="70" t="s">
        <v>1</v>
      </c>
      <c r="C14" s="114" t="s">
        <v>86</v>
      </c>
      <c r="D14" s="115">
        <v>198</v>
      </c>
      <c r="E14" s="116">
        <v>1626.71289</v>
      </c>
      <c r="F14" s="117">
        <v>17.38826467755738</v>
      </c>
      <c r="G14" s="115">
        <v>6</v>
      </c>
      <c r="H14" s="116">
        <v>1723</v>
      </c>
      <c r="I14" s="118">
        <v>3.482298316889147</v>
      </c>
      <c r="J14" s="27"/>
      <c r="K14" s="114" t="s">
        <v>86</v>
      </c>
      <c r="L14" s="119">
        <v>87</v>
      </c>
      <c r="M14" s="119">
        <v>49</v>
      </c>
      <c r="N14" s="116">
        <v>136</v>
      </c>
      <c r="O14" s="120">
        <v>0.68686868686868685</v>
      </c>
      <c r="P14" s="116">
        <v>62</v>
      </c>
      <c r="Q14" s="121">
        <v>0.31313131313131315</v>
      </c>
      <c r="R14" s="116">
        <v>198</v>
      </c>
      <c r="S14" s="116">
        <v>0</v>
      </c>
      <c r="T14" s="122">
        <v>198</v>
      </c>
      <c r="U14" s="67"/>
      <c r="V14" s="119">
        <v>18</v>
      </c>
      <c r="W14" s="119">
        <v>44</v>
      </c>
      <c r="X14" s="123">
        <v>62</v>
      </c>
      <c r="Y14" s="123">
        <v>0</v>
      </c>
      <c r="Z14" s="123">
        <v>62</v>
      </c>
      <c r="AA14" s="123">
        <v>0</v>
      </c>
      <c r="AB14" s="124">
        <v>62</v>
      </c>
      <c r="AC14" s="119">
        <v>9</v>
      </c>
      <c r="AD14" s="119">
        <v>2</v>
      </c>
      <c r="AE14" s="123">
        <v>11</v>
      </c>
      <c r="AF14" s="123">
        <v>0</v>
      </c>
      <c r="AG14" s="123">
        <v>11</v>
      </c>
      <c r="AH14" s="123">
        <v>0</v>
      </c>
      <c r="AI14" s="124">
        <v>11</v>
      </c>
      <c r="AJ14" s="119">
        <v>20</v>
      </c>
      <c r="AK14" s="119">
        <v>0</v>
      </c>
      <c r="AL14" s="123">
        <v>20</v>
      </c>
      <c r="AM14" s="123">
        <v>60</v>
      </c>
      <c r="AN14" s="123">
        <v>80</v>
      </c>
      <c r="AO14" s="123">
        <v>0</v>
      </c>
      <c r="AP14" s="124">
        <v>80</v>
      </c>
      <c r="AQ14" s="119">
        <v>20</v>
      </c>
      <c r="AR14" s="119">
        <v>0</v>
      </c>
      <c r="AS14" s="123">
        <v>20</v>
      </c>
      <c r="AT14" s="123">
        <v>0</v>
      </c>
      <c r="AU14" s="123">
        <v>20</v>
      </c>
      <c r="AV14" s="123">
        <v>0</v>
      </c>
      <c r="AW14" s="124">
        <v>20</v>
      </c>
      <c r="AX14" s="119">
        <v>9</v>
      </c>
      <c r="AY14" s="119">
        <v>3</v>
      </c>
      <c r="AZ14" s="123">
        <v>12</v>
      </c>
      <c r="BA14" s="123">
        <v>0</v>
      </c>
      <c r="BB14" s="123">
        <v>12</v>
      </c>
      <c r="BC14" s="123">
        <v>0</v>
      </c>
      <c r="BD14" s="124">
        <v>12</v>
      </c>
      <c r="BE14" s="119">
        <v>5</v>
      </c>
      <c r="BF14" s="119">
        <v>0</v>
      </c>
      <c r="BG14" s="123">
        <v>5</v>
      </c>
      <c r="BH14" s="123">
        <v>2</v>
      </c>
      <c r="BI14" s="123">
        <v>7</v>
      </c>
      <c r="BJ14" s="123">
        <v>0</v>
      </c>
      <c r="BK14" s="124">
        <v>7</v>
      </c>
      <c r="BL14" s="119">
        <v>6</v>
      </c>
      <c r="BM14" s="119">
        <v>0</v>
      </c>
      <c r="BN14" s="123">
        <v>6</v>
      </c>
      <c r="BO14" s="123">
        <v>0</v>
      </c>
      <c r="BP14" s="123">
        <v>6</v>
      </c>
      <c r="BQ14" s="123">
        <v>0</v>
      </c>
      <c r="BR14" s="124">
        <v>6</v>
      </c>
    </row>
    <row r="15" spans="1:72" s="33" customFormat="1" x14ac:dyDescent="0.2">
      <c r="A15" s="24"/>
      <c r="B15" s="70" t="s">
        <v>3</v>
      </c>
      <c r="C15" s="71" t="s">
        <v>55</v>
      </c>
      <c r="D15" s="72">
        <v>128</v>
      </c>
      <c r="E15" s="73">
        <v>3887.5</v>
      </c>
      <c r="F15" s="74">
        <v>4.7037207165824526</v>
      </c>
      <c r="G15" s="72">
        <v>12</v>
      </c>
      <c r="H15" s="73">
        <v>3764</v>
      </c>
      <c r="I15" s="62">
        <v>3.1880977683315619</v>
      </c>
      <c r="J15" s="27"/>
      <c r="K15" s="71" t="s">
        <v>55</v>
      </c>
      <c r="L15" s="75">
        <v>92</v>
      </c>
      <c r="M15" s="75">
        <v>18</v>
      </c>
      <c r="N15" s="73">
        <v>110</v>
      </c>
      <c r="O15" s="76">
        <v>0.859375</v>
      </c>
      <c r="P15" s="73">
        <v>18</v>
      </c>
      <c r="Q15" s="77">
        <v>0.140625</v>
      </c>
      <c r="R15" s="73">
        <v>128</v>
      </c>
      <c r="S15" s="73">
        <v>0</v>
      </c>
      <c r="T15" s="78">
        <v>128</v>
      </c>
      <c r="U15" s="67"/>
      <c r="V15" s="75">
        <v>20</v>
      </c>
      <c r="W15" s="75">
        <v>0</v>
      </c>
      <c r="X15" s="79">
        <v>20</v>
      </c>
      <c r="Y15" s="79">
        <v>0</v>
      </c>
      <c r="Z15" s="79">
        <v>20</v>
      </c>
      <c r="AA15" s="79">
        <v>0</v>
      </c>
      <c r="AB15" s="80">
        <v>20</v>
      </c>
      <c r="AC15" s="75">
        <v>19</v>
      </c>
      <c r="AD15" s="75">
        <v>6</v>
      </c>
      <c r="AE15" s="79">
        <v>25</v>
      </c>
      <c r="AF15" s="79">
        <v>0</v>
      </c>
      <c r="AG15" s="79">
        <v>25</v>
      </c>
      <c r="AH15" s="79">
        <v>0</v>
      </c>
      <c r="AI15" s="80">
        <v>25</v>
      </c>
      <c r="AJ15" s="75">
        <v>14</v>
      </c>
      <c r="AK15" s="75">
        <v>12</v>
      </c>
      <c r="AL15" s="79">
        <v>26</v>
      </c>
      <c r="AM15" s="79">
        <v>3</v>
      </c>
      <c r="AN15" s="79">
        <v>29</v>
      </c>
      <c r="AO15" s="79">
        <v>0</v>
      </c>
      <c r="AP15" s="80">
        <v>29</v>
      </c>
      <c r="AQ15" s="75">
        <v>7</v>
      </c>
      <c r="AR15" s="75">
        <v>0</v>
      </c>
      <c r="AS15" s="79">
        <v>7</v>
      </c>
      <c r="AT15" s="79">
        <v>2</v>
      </c>
      <c r="AU15" s="79">
        <v>9</v>
      </c>
      <c r="AV15" s="79">
        <v>0</v>
      </c>
      <c r="AW15" s="80">
        <v>9</v>
      </c>
      <c r="AX15" s="75">
        <v>9</v>
      </c>
      <c r="AY15" s="75">
        <v>0</v>
      </c>
      <c r="AZ15" s="79">
        <v>9</v>
      </c>
      <c r="BA15" s="79">
        <v>0</v>
      </c>
      <c r="BB15" s="79">
        <v>9</v>
      </c>
      <c r="BC15" s="79">
        <v>0</v>
      </c>
      <c r="BD15" s="80">
        <v>9</v>
      </c>
      <c r="BE15" s="75">
        <v>13</v>
      </c>
      <c r="BF15" s="75">
        <v>0</v>
      </c>
      <c r="BG15" s="79">
        <v>13</v>
      </c>
      <c r="BH15" s="79">
        <v>11</v>
      </c>
      <c r="BI15" s="79">
        <v>24</v>
      </c>
      <c r="BJ15" s="79">
        <v>0</v>
      </c>
      <c r="BK15" s="80">
        <v>24</v>
      </c>
      <c r="BL15" s="75">
        <v>10</v>
      </c>
      <c r="BM15" s="75">
        <v>0</v>
      </c>
      <c r="BN15" s="79">
        <v>10</v>
      </c>
      <c r="BO15" s="79">
        <v>2</v>
      </c>
      <c r="BP15" s="79">
        <v>12</v>
      </c>
      <c r="BQ15" s="79">
        <v>0</v>
      </c>
      <c r="BR15" s="80">
        <v>12</v>
      </c>
    </row>
    <row r="16" spans="1:72" s="33" customFormat="1" x14ac:dyDescent="0.2">
      <c r="A16" s="24"/>
      <c r="B16" s="70" t="s">
        <v>11</v>
      </c>
      <c r="C16" s="71" t="s">
        <v>87</v>
      </c>
      <c r="D16" s="72">
        <v>18</v>
      </c>
      <c r="E16" s="73">
        <v>830.88309500000003</v>
      </c>
      <c r="F16" s="74">
        <v>3.0948139237669428</v>
      </c>
      <c r="G16" s="72">
        <v>2</v>
      </c>
      <c r="H16" s="73">
        <v>678</v>
      </c>
      <c r="I16" s="62">
        <v>2.9498525073746311</v>
      </c>
      <c r="J16" s="27"/>
      <c r="K16" s="71" t="s">
        <v>87</v>
      </c>
      <c r="L16" s="75">
        <v>18</v>
      </c>
      <c r="M16" s="75">
        <v>0</v>
      </c>
      <c r="N16" s="73">
        <v>18</v>
      </c>
      <c r="O16" s="76">
        <v>1</v>
      </c>
      <c r="P16" s="73">
        <v>0</v>
      </c>
      <c r="Q16" s="77">
        <v>0</v>
      </c>
      <c r="R16" s="73">
        <v>18</v>
      </c>
      <c r="S16" s="73">
        <v>0</v>
      </c>
      <c r="T16" s="78">
        <v>18</v>
      </c>
      <c r="U16" s="67"/>
      <c r="V16" s="75">
        <v>0</v>
      </c>
      <c r="W16" s="75">
        <v>0</v>
      </c>
      <c r="X16" s="79">
        <v>0</v>
      </c>
      <c r="Y16" s="79">
        <v>0</v>
      </c>
      <c r="Z16" s="79">
        <v>0</v>
      </c>
      <c r="AA16" s="79">
        <v>0</v>
      </c>
      <c r="AB16" s="80">
        <v>0</v>
      </c>
      <c r="AC16" s="75">
        <v>2</v>
      </c>
      <c r="AD16" s="75">
        <v>0</v>
      </c>
      <c r="AE16" s="79">
        <v>2</v>
      </c>
      <c r="AF16" s="79">
        <v>0</v>
      </c>
      <c r="AG16" s="79">
        <v>2</v>
      </c>
      <c r="AH16" s="79">
        <v>0</v>
      </c>
      <c r="AI16" s="80">
        <v>2</v>
      </c>
      <c r="AJ16" s="75">
        <v>2</v>
      </c>
      <c r="AK16" s="75">
        <v>0</v>
      </c>
      <c r="AL16" s="79">
        <v>2</v>
      </c>
      <c r="AM16" s="79">
        <v>0</v>
      </c>
      <c r="AN16" s="79">
        <v>2</v>
      </c>
      <c r="AO16" s="79">
        <v>0</v>
      </c>
      <c r="AP16" s="80">
        <v>2</v>
      </c>
      <c r="AQ16" s="75">
        <v>5</v>
      </c>
      <c r="AR16" s="75">
        <v>0</v>
      </c>
      <c r="AS16" s="79">
        <v>5</v>
      </c>
      <c r="AT16" s="79">
        <v>0</v>
      </c>
      <c r="AU16" s="79">
        <v>5</v>
      </c>
      <c r="AV16" s="79">
        <v>0</v>
      </c>
      <c r="AW16" s="80">
        <v>5</v>
      </c>
      <c r="AX16" s="75">
        <v>3</v>
      </c>
      <c r="AY16" s="75">
        <v>0</v>
      </c>
      <c r="AZ16" s="79">
        <v>3</v>
      </c>
      <c r="BA16" s="79">
        <v>0</v>
      </c>
      <c r="BB16" s="79">
        <v>3</v>
      </c>
      <c r="BC16" s="79">
        <v>0</v>
      </c>
      <c r="BD16" s="80">
        <v>3</v>
      </c>
      <c r="BE16" s="75">
        <v>4</v>
      </c>
      <c r="BF16" s="75">
        <v>0</v>
      </c>
      <c r="BG16" s="79">
        <v>4</v>
      </c>
      <c r="BH16" s="79">
        <v>0</v>
      </c>
      <c r="BI16" s="79">
        <v>4</v>
      </c>
      <c r="BJ16" s="79">
        <v>0</v>
      </c>
      <c r="BK16" s="80">
        <v>4</v>
      </c>
      <c r="BL16" s="75">
        <v>2</v>
      </c>
      <c r="BM16" s="75">
        <v>0</v>
      </c>
      <c r="BN16" s="79">
        <v>2</v>
      </c>
      <c r="BO16" s="79">
        <v>0</v>
      </c>
      <c r="BP16" s="79">
        <v>2</v>
      </c>
      <c r="BQ16" s="79">
        <v>0</v>
      </c>
      <c r="BR16" s="80">
        <v>2</v>
      </c>
    </row>
    <row r="17" spans="1:70" s="33" customFormat="1" x14ac:dyDescent="0.2">
      <c r="A17" s="24"/>
      <c r="B17" s="70" t="s">
        <v>14</v>
      </c>
      <c r="C17" s="71" t="s">
        <v>64</v>
      </c>
      <c r="D17" s="72">
        <v>625</v>
      </c>
      <c r="E17" s="73">
        <v>7780.9999980000011</v>
      </c>
      <c r="F17" s="74">
        <v>11.47483797823724</v>
      </c>
      <c r="G17" s="72">
        <v>62</v>
      </c>
      <c r="H17" s="73">
        <v>7588</v>
      </c>
      <c r="I17" s="62">
        <v>8.170795993674222</v>
      </c>
      <c r="J17" s="27"/>
      <c r="K17" s="71" t="s">
        <v>64</v>
      </c>
      <c r="L17" s="75">
        <v>218</v>
      </c>
      <c r="M17" s="75">
        <v>23</v>
      </c>
      <c r="N17" s="73">
        <v>241</v>
      </c>
      <c r="O17" s="76">
        <v>0.3856</v>
      </c>
      <c r="P17" s="73">
        <v>384</v>
      </c>
      <c r="Q17" s="77">
        <v>0.61439999999999995</v>
      </c>
      <c r="R17" s="73">
        <v>625</v>
      </c>
      <c r="S17" s="73">
        <v>0</v>
      </c>
      <c r="T17" s="78">
        <v>625</v>
      </c>
      <c r="U17" s="67"/>
      <c r="V17" s="75">
        <v>19</v>
      </c>
      <c r="W17" s="75">
        <v>0</v>
      </c>
      <c r="X17" s="79">
        <v>19</v>
      </c>
      <c r="Y17" s="79">
        <v>2</v>
      </c>
      <c r="Z17" s="79">
        <v>21</v>
      </c>
      <c r="AA17" s="79">
        <v>0</v>
      </c>
      <c r="AB17" s="80">
        <v>21</v>
      </c>
      <c r="AC17" s="75">
        <v>26</v>
      </c>
      <c r="AD17" s="75">
        <v>0</v>
      </c>
      <c r="AE17" s="79">
        <v>26</v>
      </c>
      <c r="AF17" s="79">
        <v>6</v>
      </c>
      <c r="AG17" s="79">
        <v>32</v>
      </c>
      <c r="AH17" s="79">
        <v>0</v>
      </c>
      <c r="AI17" s="80">
        <v>32</v>
      </c>
      <c r="AJ17" s="75">
        <v>43</v>
      </c>
      <c r="AK17" s="75">
        <v>2</v>
      </c>
      <c r="AL17" s="79">
        <v>45</v>
      </c>
      <c r="AM17" s="79">
        <v>21</v>
      </c>
      <c r="AN17" s="79">
        <v>66</v>
      </c>
      <c r="AO17" s="79">
        <v>0</v>
      </c>
      <c r="AP17" s="80">
        <v>66</v>
      </c>
      <c r="AQ17" s="75">
        <v>36</v>
      </c>
      <c r="AR17" s="75">
        <v>0</v>
      </c>
      <c r="AS17" s="79">
        <v>36</v>
      </c>
      <c r="AT17" s="79">
        <v>66</v>
      </c>
      <c r="AU17" s="79">
        <v>102</v>
      </c>
      <c r="AV17" s="79">
        <v>0</v>
      </c>
      <c r="AW17" s="80">
        <v>102</v>
      </c>
      <c r="AX17" s="75">
        <v>30</v>
      </c>
      <c r="AY17" s="75">
        <v>2</v>
      </c>
      <c r="AZ17" s="79">
        <v>32</v>
      </c>
      <c r="BA17" s="79">
        <v>175</v>
      </c>
      <c r="BB17" s="79">
        <v>207</v>
      </c>
      <c r="BC17" s="79">
        <v>0</v>
      </c>
      <c r="BD17" s="80">
        <v>207</v>
      </c>
      <c r="BE17" s="75">
        <v>35</v>
      </c>
      <c r="BF17" s="75">
        <v>15</v>
      </c>
      <c r="BG17" s="79">
        <v>50</v>
      </c>
      <c r="BH17" s="79">
        <v>85</v>
      </c>
      <c r="BI17" s="79">
        <v>135</v>
      </c>
      <c r="BJ17" s="79">
        <v>0</v>
      </c>
      <c r="BK17" s="80">
        <v>135</v>
      </c>
      <c r="BL17" s="75">
        <v>29</v>
      </c>
      <c r="BM17" s="75">
        <v>4</v>
      </c>
      <c r="BN17" s="79">
        <v>33</v>
      </c>
      <c r="BO17" s="79">
        <v>29</v>
      </c>
      <c r="BP17" s="79">
        <v>62</v>
      </c>
      <c r="BQ17" s="79">
        <v>0</v>
      </c>
      <c r="BR17" s="80">
        <v>62</v>
      </c>
    </row>
    <row r="18" spans="1:70" s="33" customFormat="1" x14ac:dyDescent="0.2">
      <c r="A18" s="24"/>
      <c r="B18" s="70" t="s">
        <v>15</v>
      </c>
      <c r="C18" s="71" t="s">
        <v>65</v>
      </c>
      <c r="D18" s="72">
        <v>22</v>
      </c>
      <c r="E18" s="73">
        <v>1307</v>
      </c>
      <c r="F18" s="74">
        <v>2.4046343862717237</v>
      </c>
      <c r="G18" s="72">
        <v>10</v>
      </c>
      <c r="H18" s="73">
        <v>1239</v>
      </c>
      <c r="I18" s="62">
        <v>8.0710250201775615</v>
      </c>
      <c r="J18" s="27"/>
      <c r="K18" s="71" t="s">
        <v>65</v>
      </c>
      <c r="L18" s="75">
        <v>20</v>
      </c>
      <c r="M18" s="75">
        <v>0</v>
      </c>
      <c r="N18" s="73">
        <v>20</v>
      </c>
      <c r="O18" s="76">
        <v>0.90909090909090906</v>
      </c>
      <c r="P18" s="73">
        <v>2</v>
      </c>
      <c r="Q18" s="77">
        <v>9.0909090909090912E-2</v>
      </c>
      <c r="R18" s="73">
        <v>22</v>
      </c>
      <c r="S18" s="73">
        <v>0</v>
      </c>
      <c r="T18" s="78">
        <v>22</v>
      </c>
      <c r="U18" s="67"/>
      <c r="V18" s="75">
        <v>1</v>
      </c>
      <c r="W18" s="75">
        <v>0</v>
      </c>
      <c r="X18" s="79">
        <v>1</v>
      </c>
      <c r="Y18" s="79">
        <v>0</v>
      </c>
      <c r="Z18" s="79">
        <v>1</v>
      </c>
      <c r="AA18" s="79">
        <v>0</v>
      </c>
      <c r="AB18" s="80">
        <v>1</v>
      </c>
      <c r="AC18" s="75">
        <v>1</v>
      </c>
      <c r="AD18" s="75">
        <v>0</v>
      </c>
      <c r="AE18" s="79">
        <v>1</v>
      </c>
      <c r="AF18" s="79">
        <v>0</v>
      </c>
      <c r="AG18" s="79">
        <v>1</v>
      </c>
      <c r="AH18" s="79">
        <v>0</v>
      </c>
      <c r="AI18" s="80">
        <v>1</v>
      </c>
      <c r="AJ18" s="75">
        <v>1</v>
      </c>
      <c r="AK18" s="75">
        <v>0</v>
      </c>
      <c r="AL18" s="79">
        <v>1</v>
      </c>
      <c r="AM18" s="79">
        <v>0</v>
      </c>
      <c r="AN18" s="79">
        <v>1</v>
      </c>
      <c r="AO18" s="79">
        <v>0</v>
      </c>
      <c r="AP18" s="80">
        <v>1</v>
      </c>
      <c r="AQ18" s="75">
        <v>3</v>
      </c>
      <c r="AR18" s="75">
        <v>0</v>
      </c>
      <c r="AS18" s="79">
        <v>3</v>
      </c>
      <c r="AT18" s="79">
        <v>0</v>
      </c>
      <c r="AU18" s="79">
        <v>3</v>
      </c>
      <c r="AV18" s="79">
        <v>0</v>
      </c>
      <c r="AW18" s="80">
        <v>3</v>
      </c>
      <c r="AX18" s="75">
        <v>2</v>
      </c>
      <c r="AY18" s="75">
        <v>0</v>
      </c>
      <c r="AZ18" s="79">
        <v>2</v>
      </c>
      <c r="BA18" s="79">
        <v>2</v>
      </c>
      <c r="BB18" s="79">
        <v>4</v>
      </c>
      <c r="BC18" s="79">
        <v>0</v>
      </c>
      <c r="BD18" s="80">
        <v>4</v>
      </c>
      <c r="BE18" s="75">
        <v>2</v>
      </c>
      <c r="BF18" s="75">
        <v>0</v>
      </c>
      <c r="BG18" s="79">
        <v>2</v>
      </c>
      <c r="BH18" s="79">
        <v>0</v>
      </c>
      <c r="BI18" s="79">
        <v>2</v>
      </c>
      <c r="BJ18" s="79">
        <v>0</v>
      </c>
      <c r="BK18" s="80">
        <v>2</v>
      </c>
      <c r="BL18" s="75">
        <v>10</v>
      </c>
      <c r="BM18" s="75">
        <v>0</v>
      </c>
      <c r="BN18" s="79">
        <v>10</v>
      </c>
      <c r="BO18" s="79">
        <v>0</v>
      </c>
      <c r="BP18" s="79">
        <v>10</v>
      </c>
      <c r="BQ18" s="79">
        <v>0</v>
      </c>
      <c r="BR18" s="80">
        <v>10</v>
      </c>
    </row>
    <row r="19" spans="1:70" s="33" customFormat="1" x14ac:dyDescent="0.2">
      <c r="A19" s="24"/>
      <c r="B19" s="70" t="s">
        <v>16</v>
      </c>
      <c r="C19" s="81" t="s">
        <v>66</v>
      </c>
      <c r="D19" s="82">
        <v>240</v>
      </c>
      <c r="E19" s="83">
        <v>3695.6874309999998</v>
      </c>
      <c r="F19" s="84">
        <v>9.2772224182490088</v>
      </c>
      <c r="G19" s="82">
        <v>15</v>
      </c>
      <c r="H19" s="83">
        <v>3635</v>
      </c>
      <c r="I19" s="85">
        <v>4.1265474552957357</v>
      </c>
      <c r="J19" s="27"/>
      <c r="K19" s="81" t="s">
        <v>66</v>
      </c>
      <c r="L19" s="86">
        <v>101</v>
      </c>
      <c r="M19" s="86">
        <v>26</v>
      </c>
      <c r="N19" s="83">
        <v>127</v>
      </c>
      <c r="O19" s="87">
        <v>0.52916666666666667</v>
      </c>
      <c r="P19" s="83">
        <v>113</v>
      </c>
      <c r="Q19" s="88">
        <v>0.47083333333333333</v>
      </c>
      <c r="R19" s="83">
        <v>240</v>
      </c>
      <c r="S19" s="83">
        <v>0</v>
      </c>
      <c r="T19" s="89">
        <v>240</v>
      </c>
      <c r="U19" s="67"/>
      <c r="V19" s="86">
        <v>15</v>
      </c>
      <c r="W19" s="86">
        <v>0</v>
      </c>
      <c r="X19" s="90">
        <v>15</v>
      </c>
      <c r="Y19" s="90">
        <v>0</v>
      </c>
      <c r="Z19" s="90">
        <v>15</v>
      </c>
      <c r="AA19" s="90">
        <v>0</v>
      </c>
      <c r="AB19" s="91">
        <v>15</v>
      </c>
      <c r="AC19" s="86">
        <v>18</v>
      </c>
      <c r="AD19" s="86">
        <v>7</v>
      </c>
      <c r="AE19" s="90">
        <v>25</v>
      </c>
      <c r="AF19" s="90">
        <v>0</v>
      </c>
      <c r="AG19" s="90">
        <v>25</v>
      </c>
      <c r="AH19" s="90">
        <v>0</v>
      </c>
      <c r="AI19" s="91">
        <v>25</v>
      </c>
      <c r="AJ19" s="86">
        <v>22</v>
      </c>
      <c r="AK19" s="86">
        <v>15</v>
      </c>
      <c r="AL19" s="90">
        <v>37</v>
      </c>
      <c r="AM19" s="90">
        <v>75</v>
      </c>
      <c r="AN19" s="90">
        <v>112</v>
      </c>
      <c r="AO19" s="90">
        <v>0</v>
      </c>
      <c r="AP19" s="91">
        <v>112</v>
      </c>
      <c r="AQ19" s="86">
        <v>6</v>
      </c>
      <c r="AR19" s="86">
        <v>0</v>
      </c>
      <c r="AS19" s="90">
        <v>6</v>
      </c>
      <c r="AT19" s="90">
        <v>6</v>
      </c>
      <c r="AU19" s="90">
        <v>12</v>
      </c>
      <c r="AV19" s="90">
        <v>0</v>
      </c>
      <c r="AW19" s="91">
        <v>12</v>
      </c>
      <c r="AX19" s="86">
        <v>12</v>
      </c>
      <c r="AY19" s="86">
        <v>2</v>
      </c>
      <c r="AZ19" s="90">
        <v>14</v>
      </c>
      <c r="BA19" s="90">
        <v>32</v>
      </c>
      <c r="BB19" s="90">
        <v>46</v>
      </c>
      <c r="BC19" s="90">
        <v>0</v>
      </c>
      <c r="BD19" s="91">
        <v>46</v>
      </c>
      <c r="BE19" s="86">
        <v>15</v>
      </c>
      <c r="BF19" s="86">
        <v>0</v>
      </c>
      <c r="BG19" s="90">
        <v>15</v>
      </c>
      <c r="BH19" s="90">
        <v>0</v>
      </c>
      <c r="BI19" s="90">
        <v>15</v>
      </c>
      <c r="BJ19" s="90">
        <v>0</v>
      </c>
      <c r="BK19" s="91">
        <v>15</v>
      </c>
      <c r="BL19" s="86">
        <v>13</v>
      </c>
      <c r="BM19" s="86">
        <v>2</v>
      </c>
      <c r="BN19" s="90">
        <v>15</v>
      </c>
      <c r="BO19" s="90">
        <v>0</v>
      </c>
      <c r="BP19" s="90">
        <v>15</v>
      </c>
      <c r="BQ19" s="90">
        <v>0</v>
      </c>
      <c r="BR19" s="91">
        <v>15</v>
      </c>
    </row>
    <row r="20" spans="1:70" s="33" customFormat="1" ht="18" customHeight="1" x14ac:dyDescent="0.2">
      <c r="A20" s="24"/>
      <c r="B20" s="92"/>
      <c r="C20" s="105" t="s">
        <v>88</v>
      </c>
      <c r="D20" s="106">
        <v>1231</v>
      </c>
      <c r="E20" s="107">
        <v>19128.783414000001</v>
      </c>
      <c r="F20" s="108">
        <v>9.1933260496031473</v>
      </c>
      <c r="G20" s="106">
        <v>107</v>
      </c>
      <c r="H20" s="107">
        <v>18627</v>
      </c>
      <c r="I20" s="109">
        <v>5.7443496000429484</v>
      </c>
      <c r="J20" s="27"/>
      <c r="K20" s="105" t="s">
        <v>88</v>
      </c>
      <c r="L20" s="110">
        <v>536</v>
      </c>
      <c r="M20" s="110">
        <v>116</v>
      </c>
      <c r="N20" s="107">
        <v>652</v>
      </c>
      <c r="O20" s="111">
        <v>0.52965069049553204</v>
      </c>
      <c r="P20" s="107">
        <v>579</v>
      </c>
      <c r="Q20" s="112">
        <v>0.47034930950446791</v>
      </c>
      <c r="R20" s="107">
        <v>1231</v>
      </c>
      <c r="S20" s="107">
        <v>0</v>
      </c>
      <c r="T20" s="113">
        <v>1231</v>
      </c>
      <c r="U20" s="102"/>
      <c r="V20" s="110">
        <v>73</v>
      </c>
      <c r="W20" s="110">
        <v>44</v>
      </c>
      <c r="X20" s="107">
        <v>117</v>
      </c>
      <c r="Y20" s="107">
        <v>2</v>
      </c>
      <c r="Z20" s="107">
        <v>119</v>
      </c>
      <c r="AA20" s="107">
        <v>0</v>
      </c>
      <c r="AB20" s="113">
        <v>119</v>
      </c>
      <c r="AC20" s="110">
        <v>75</v>
      </c>
      <c r="AD20" s="110">
        <v>15</v>
      </c>
      <c r="AE20" s="107">
        <v>90</v>
      </c>
      <c r="AF20" s="107">
        <v>6</v>
      </c>
      <c r="AG20" s="107">
        <v>96</v>
      </c>
      <c r="AH20" s="107">
        <v>0</v>
      </c>
      <c r="AI20" s="113">
        <v>96</v>
      </c>
      <c r="AJ20" s="110">
        <v>102</v>
      </c>
      <c r="AK20" s="110">
        <v>29</v>
      </c>
      <c r="AL20" s="107">
        <v>131</v>
      </c>
      <c r="AM20" s="107">
        <v>159</v>
      </c>
      <c r="AN20" s="107">
        <v>290</v>
      </c>
      <c r="AO20" s="107">
        <v>0</v>
      </c>
      <c r="AP20" s="113">
        <v>290</v>
      </c>
      <c r="AQ20" s="110">
        <v>77</v>
      </c>
      <c r="AR20" s="110">
        <v>0</v>
      </c>
      <c r="AS20" s="107">
        <v>77</v>
      </c>
      <c r="AT20" s="107">
        <v>74</v>
      </c>
      <c r="AU20" s="107">
        <v>151</v>
      </c>
      <c r="AV20" s="107">
        <v>0</v>
      </c>
      <c r="AW20" s="113">
        <v>151</v>
      </c>
      <c r="AX20" s="110">
        <v>65</v>
      </c>
      <c r="AY20" s="110">
        <v>7</v>
      </c>
      <c r="AZ20" s="107">
        <v>72</v>
      </c>
      <c r="BA20" s="107">
        <v>209</v>
      </c>
      <c r="BB20" s="107">
        <v>281</v>
      </c>
      <c r="BC20" s="107">
        <v>0</v>
      </c>
      <c r="BD20" s="113">
        <v>281</v>
      </c>
      <c r="BE20" s="110">
        <v>74</v>
      </c>
      <c r="BF20" s="110">
        <v>15</v>
      </c>
      <c r="BG20" s="107">
        <v>89</v>
      </c>
      <c r="BH20" s="107">
        <v>98</v>
      </c>
      <c r="BI20" s="107">
        <v>187</v>
      </c>
      <c r="BJ20" s="107">
        <v>0</v>
      </c>
      <c r="BK20" s="113">
        <v>187</v>
      </c>
      <c r="BL20" s="110">
        <v>70</v>
      </c>
      <c r="BM20" s="110">
        <v>6</v>
      </c>
      <c r="BN20" s="107">
        <v>76</v>
      </c>
      <c r="BO20" s="107">
        <v>31</v>
      </c>
      <c r="BP20" s="107">
        <v>107</v>
      </c>
      <c r="BQ20" s="107">
        <v>0</v>
      </c>
      <c r="BR20" s="113">
        <v>107</v>
      </c>
    </row>
    <row r="21" spans="1:70" s="33" customFormat="1" x14ac:dyDescent="0.2">
      <c r="A21" s="24"/>
      <c r="B21" s="70" t="s">
        <v>34</v>
      </c>
      <c r="C21" s="114" t="s">
        <v>80</v>
      </c>
      <c r="D21" s="115">
        <v>337</v>
      </c>
      <c r="E21" s="116">
        <v>1469.3333339999999</v>
      </c>
      <c r="F21" s="117">
        <v>32.765102396334221</v>
      </c>
      <c r="G21" s="115">
        <v>54</v>
      </c>
      <c r="H21" s="116">
        <v>1445</v>
      </c>
      <c r="I21" s="62">
        <v>37.370242214532865</v>
      </c>
      <c r="J21" s="27"/>
      <c r="K21" s="114" t="s">
        <v>80</v>
      </c>
      <c r="L21" s="119">
        <v>51</v>
      </c>
      <c r="M21" s="119">
        <v>37</v>
      </c>
      <c r="N21" s="116">
        <v>88</v>
      </c>
      <c r="O21" s="120">
        <v>0.26112759643916916</v>
      </c>
      <c r="P21" s="116">
        <v>249</v>
      </c>
      <c r="Q21" s="121">
        <v>0.73887240356083084</v>
      </c>
      <c r="R21" s="116">
        <v>337</v>
      </c>
      <c r="S21" s="116">
        <v>16</v>
      </c>
      <c r="T21" s="122">
        <v>353</v>
      </c>
      <c r="U21" s="67"/>
      <c r="V21" s="119">
        <v>7</v>
      </c>
      <c r="W21" s="119">
        <v>0</v>
      </c>
      <c r="X21" s="123">
        <v>7</v>
      </c>
      <c r="Y21" s="123">
        <v>0</v>
      </c>
      <c r="Z21" s="123">
        <v>7</v>
      </c>
      <c r="AA21" s="123">
        <v>0</v>
      </c>
      <c r="AB21" s="124">
        <v>7</v>
      </c>
      <c r="AC21" s="119">
        <v>7</v>
      </c>
      <c r="AD21" s="119">
        <v>2</v>
      </c>
      <c r="AE21" s="123">
        <v>9</v>
      </c>
      <c r="AF21" s="123">
        <v>0</v>
      </c>
      <c r="AG21" s="123">
        <v>9</v>
      </c>
      <c r="AH21" s="123">
        <v>0</v>
      </c>
      <c r="AI21" s="124">
        <v>9</v>
      </c>
      <c r="AJ21" s="119">
        <v>9</v>
      </c>
      <c r="AK21" s="119">
        <v>0</v>
      </c>
      <c r="AL21" s="123">
        <v>9</v>
      </c>
      <c r="AM21" s="123">
        <v>7</v>
      </c>
      <c r="AN21" s="123">
        <v>16</v>
      </c>
      <c r="AO21" s="123">
        <v>16</v>
      </c>
      <c r="AP21" s="124">
        <v>32</v>
      </c>
      <c r="AQ21" s="119">
        <v>8</v>
      </c>
      <c r="AR21" s="119">
        <v>32</v>
      </c>
      <c r="AS21" s="123">
        <v>40</v>
      </c>
      <c r="AT21" s="123">
        <v>181</v>
      </c>
      <c r="AU21" s="123">
        <v>221</v>
      </c>
      <c r="AV21" s="123">
        <v>0</v>
      </c>
      <c r="AW21" s="124">
        <v>221</v>
      </c>
      <c r="AX21" s="119">
        <v>8</v>
      </c>
      <c r="AY21" s="119">
        <v>0</v>
      </c>
      <c r="AZ21" s="123">
        <v>8</v>
      </c>
      <c r="BA21" s="123">
        <v>17</v>
      </c>
      <c r="BB21" s="123">
        <v>25</v>
      </c>
      <c r="BC21" s="123">
        <v>0</v>
      </c>
      <c r="BD21" s="124">
        <v>25</v>
      </c>
      <c r="BE21" s="119">
        <v>5</v>
      </c>
      <c r="BF21" s="119">
        <v>0</v>
      </c>
      <c r="BG21" s="123">
        <v>5</v>
      </c>
      <c r="BH21" s="123">
        <v>0</v>
      </c>
      <c r="BI21" s="123">
        <v>5</v>
      </c>
      <c r="BJ21" s="123">
        <v>0</v>
      </c>
      <c r="BK21" s="124">
        <v>5</v>
      </c>
      <c r="BL21" s="119">
        <v>7</v>
      </c>
      <c r="BM21" s="119">
        <v>3</v>
      </c>
      <c r="BN21" s="123">
        <v>10</v>
      </c>
      <c r="BO21" s="123">
        <v>44</v>
      </c>
      <c r="BP21" s="123">
        <v>54</v>
      </c>
      <c r="BQ21" s="123">
        <v>0</v>
      </c>
      <c r="BR21" s="124">
        <v>54</v>
      </c>
    </row>
    <row r="22" spans="1:70" s="33" customFormat="1" x14ac:dyDescent="0.2">
      <c r="A22" s="24"/>
      <c r="B22" s="70" t="s">
        <v>4</v>
      </c>
      <c r="C22" s="71" t="s">
        <v>56</v>
      </c>
      <c r="D22" s="72">
        <v>429</v>
      </c>
      <c r="E22" s="73">
        <v>3672.6249989999997</v>
      </c>
      <c r="F22" s="74">
        <v>16.687169069099475</v>
      </c>
      <c r="G22" s="72">
        <v>61</v>
      </c>
      <c r="H22" s="73">
        <v>3798</v>
      </c>
      <c r="I22" s="62">
        <v>16.061084781463929</v>
      </c>
      <c r="J22" s="27"/>
      <c r="K22" s="71" t="s">
        <v>56</v>
      </c>
      <c r="L22" s="75">
        <v>141</v>
      </c>
      <c r="M22" s="75">
        <v>97</v>
      </c>
      <c r="N22" s="73">
        <v>238</v>
      </c>
      <c r="O22" s="76">
        <v>0.55477855477855476</v>
      </c>
      <c r="P22" s="73">
        <v>191</v>
      </c>
      <c r="Q22" s="77">
        <v>0.44522144522144524</v>
      </c>
      <c r="R22" s="73">
        <v>429</v>
      </c>
      <c r="S22" s="73">
        <v>0</v>
      </c>
      <c r="T22" s="78">
        <v>429</v>
      </c>
      <c r="U22" s="67"/>
      <c r="V22" s="75">
        <v>21</v>
      </c>
      <c r="W22" s="75">
        <v>2</v>
      </c>
      <c r="X22" s="79">
        <v>23</v>
      </c>
      <c r="Y22" s="79">
        <v>0</v>
      </c>
      <c r="Z22" s="79">
        <v>23</v>
      </c>
      <c r="AA22" s="79">
        <v>0</v>
      </c>
      <c r="AB22" s="80">
        <v>23</v>
      </c>
      <c r="AC22" s="75">
        <v>23</v>
      </c>
      <c r="AD22" s="75">
        <v>57</v>
      </c>
      <c r="AE22" s="79">
        <v>80</v>
      </c>
      <c r="AF22" s="79">
        <v>0</v>
      </c>
      <c r="AG22" s="79">
        <v>80</v>
      </c>
      <c r="AH22" s="79">
        <v>0</v>
      </c>
      <c r="AI22" s="80">
        <v>80</v>
      </c>
      <c r="AJ22" s="75">
        <v>31</v>
      </c>
      <c r="AK22" s="75">
        <v>0</v>
      </c>
      <c r="AL22" s="79">
        <v>31</v>
      </c>
      <c r="AM22" s="79">
        <v>3</v>
      </c>
      <c r="AN22" s="79">
        <v>34</v>
      </c>
      <c r="AO22" s="79">
        <v>0</v>
      </c>
      <c r="AP22" s="80">
        <v>34</v>
      </c>
      <c r="AQ22" s="75">
        <v>17</v>
      </c>
      <c r="AR22" s="75">
        <v>7</v>
      </c>
      <c r="AS22" s="79">
        <v>24</v>
      </c>
      <c r="AT22" s="79">
        <v>5</v>
      </c>
      <c r="AU22" s="79">
        <v>29</v>
      </c>
      <c r="AV22" s="79">
        <v>0</v>
      </c>
      <c r="AW22" s="80">
        <v>29</v>
      </c>
      <c r="AX22" s="75">
        <v>18</v>
      </c>
      <c r="AY22" s="75">
        <v>6</v>
      </c>
      <c r="AZ22" s="79">
        <v>24</v>
      </c>
      <c r="BA22" s="79">
        <v>158</v>
      </c>
      <c r="BB22" s="79">
        <v>182</v>
      </c>
      <c r="BC22" s="79">
        <v>0</v>
      </c>
      <c r="BD22" s="80">
        <v>182</v>
      </c>
      <c r="BE22" s="75">
        <v>15</v>
      </c>
      <c r="BF22" s="75">
        <v>0</v>
      </c>
      <c r="BG22" s="79">
        <v>15</v>
      </c>
      <c r="BH22" s="79">
        <v>5</v>
      </c>
      <c r="BI22" s="79">
        <v>20</v>
      </c>
      <c r="BJ22" s="79">
        <v>0</v>
      </c>
      <c r="BK22" s="80">
        <v>20</v>
      </c>
      <c r="BL22" s="75">
        <v>16</v>
      </c>
      <c r="BM22" s="75">
        <v>25</v>
      </c>
      <c r="BN22" s="79">
        <v>41</v>
      </c>
      <c r="BO22" s="79">
        <v>20</v>
      </c>
      <c r="BP22" s="79">
        <v>61</v>
      </c>
      <c r="BQ22" s="79">
        <v>0</v>
      </c>
      <c r="BR22" s="80">
        <v>61</v>
      </c>
    </row>
    <row r="23" spans="1:70" s="33" customFormat="1" x14ac:dyDescent="0.2">
      <c r="A23" s="24"/>
      <c r="B23" s="70" t="s">
        <v>5</v>
      </c>
      <c r="C23" s="71" t="s">
        <v>57</v>
      </c>
      <c r="D23" s="72">
        <v>254</v>
      </c>
      <c r="E23" s="73">
        <v>4408</v>
      </c>
      <c r="F23" s="74">
        <v>8.2317863624578695</v>
      </c>
      <c r="G23" s="72">
        <v>29</v>
      </c>
      <c r="H23" s="73">
        <v>4490</v>
      </c>
      <c r="I23" s="62">
        <v>6.4587973273942092</v>
      </c>
      <c r="J23" s="27"/>
      <c r="K23" s="71" t="s">
        <v>57</v>
      </c>
      <c r="L23" s="75">
        <v>150</v>
      </c>
      <c r="M23" s="75">
        <v>30</v>
      </c>
      <c r="N23" s="73">
        <v>180</v>
      </c>
      <c r="O23" s="76">
        <v>0.70866141732283461</v>
      </c>
      <c r="P23" s="73">
        <v>74</v>
      </c>
      <c r="Q23" s="77">
        <v>0.29133858267716534</v>
      </c>
      <c r="R23" s="73">
        <v>254</v>
      </c>
      <c r="S23" s="73">
        <v>0</v>
      </c>
      <c r="T23" s="78">
        <v>254</v>
      </c>
      <c r="U23" s="67"/>
      <c r="V23" s="75">
        <v>25</v>
      </c>
      <c r="W23" s="75">
        <v>2</v>
      </c>
      <c r="X23" s="79">
        <v>27</v>
      </c>
      <c r="Y23" s="79">
        <v>24</v>
      </c>
      <c r="Z23" s="79">
        <v>51</v>
      </c>
      <c r="AA23" s="79">
        <v>0</v>
      </c>
      <c r="AB23" s="80">
        <v>51</v>
      </c>
      <c r="AC23" s="75">
        <v>24</v>
      </c>
      <c r="AD23" s="75">
        <v>10</v>
      </c>
      <c r="AE23" s="79">
        <v>34</v>
      </c>
      <c r="AF23" s="79">
        <v>2</v>
      </c>
      <c r="AG23" s="79">
        <v>36</v>
      </c>
      <c r="AH23" s="79">
        <v>0</v>
      </c>
      <c r="AI23" s="80">
        <v>36</v>
      </c>
      <c r="AJ23" s="75">
        <v>23</v>
      </c>
      <c r="AK23" s="75">
        <v>5</v>
      </c>
      <c r="AL23" s="79">
        <v>28</v>
      </c>
      <c r="AM23" s="79">
        <v>2</v>
      </c>
      <c r="AN23" s="79">
        <v>30</v>
      </c>
      <c r="AO23" s="79">
        <v>0</v>
      </c>
      <c r="AP23" s="80">
        <v>30</v>
      </c>
      <c r="AQ23" s="75">
        <v>21</v>
      </c>
      <c r="AR23" s="75">
        <v>5</v>
      </c>
      <c r="AS23" s="79">
        <v>26</v>
      </c>
      <c r="AT23" s="79">
        <v>44</v>
      </c>
      <c r="AU23" s="79">
        <v>70</v>
      </c>
      <c r="AV23" s="79">
        <v>0</v>
      </c>
      <c r="AW23" s="80">
        <v>70</v>
      </c>
      <c r="AX23" s="75">
        <v>16</v>
      </c>
      <c r="AY23" s="75">
        <v>2</v>
      </c>
      <c r="AZ23" s="79">
        <v>18</v>
      </c>
      <c r="BA23" s="79">
        <v>0</v>
      </c>
      <c r="BB23" s="79">
        <v>18</v>
      </c>
      <c r="BC23" s="79">
        <v>0</v>
      </c>
      <c r="BD23" s="80">
        <v>18</v>
      </c>
      <c r="BE23" s="75">
        <v>18</v>
      </c>
      <c r="BF23" s="75">
        <v>2</v>
      </c>
      <c r="BG23" s="79">
        <v>20</v>
      </c>
      <c r="BH23" s="79">
        <v>0</v>
      </c>
      <c r="BI23" s="79">
        <v>20</v>
      </c>
      <c r="BJ23" s="79">
        <v>0</v>
      </c>
      <c r="BK23" s="80">
        <v>20</v>
      </c>
      <c r="BL23" s="75">
        <v>23</v>
      </c>
      <c r="BM23" s="75">
        <v>4</v>
      </c>
      <c r="BN23" s="79">
        <v>27</v>
      </c>
      <c r="BO23" s="79">
        <v>2</v>
      </c>
      <c r="BP23" s="79">
        <v>29</v>
      </c>
      <c r="BQ23" s="79">
        <v>0</v>
      </c>
      <c r="BR23" s="80">
        <v>29</v>
      </c>
    </row>
    <row r="24" spans="1:70" s="33" customFormat="1" x14ac:dyDescent="0.2">
      <c r="A24" s="24"/>
      <c r="B24" s="70" t="s">
        <v>8</v>
      </c>
      <c r="C24" s="71" t="s">
        <v>60</v>
      </c>
      <c r="D24" s="72">
        <v>17</v>
      </c>
      <c r="E24" s="73">
        <v>889.00000099999988</v>
      </c>
      <c r="F24" s="74">
        <v>2.7318013788972184</v>
      </c>
      <c r="G24" s="72">
        <v>0</v>
      </c>
      <c r="H24" s="73">
        <v>865</v>
      </c>
      <c r="I24" s="62">
        <v>0</v>
      </c>
      <c r="J24" s="27"/>
      <c r="K24" s="71" t="s">
        <v>60</v>
      </c>
      <c r="L24" s="75">
        <v>17</v>
      </c>
      <c r="M24" s="75">
        <v>0</v>
      </c>
      <c r="N24" s="73">
        <v>17</v>
      </c>
      <c r="O24" s="76">
        <v>1</v>
      </c>
      <c r="P24" s="73">
        <v>0</v>
      </c>
      <c r="Q24" s="77">
        <v>0</v>
      </c>
      <c r="R24" s="73">
        <v>17</v>
      </c>
      <c r="S24" s="73">
        <v>3</v>
      </c>
      <c r="T24" s="78">
        <v>20</v>
      </c>
      <c r="U24" s="67"/>
      <c r="V24" s="75">
        <v>4</v>
      </c>
      <c r="W24" s="75">
        <v>0</v>
      </c>
      <c r="X24" s="79">
        <v>4</v>
      </c>
      <c r="Y24" s="79">
        <v>0</v>
      </c>
      <c r="Z24" s="79">
        <v>4</v>
      </c>
      <c r="AA24" s="79">
        <v>3</v>
      </c>
      <c r="AB24" s="80">
        <v>7</v>
      </c>
      <c r="AC24" s="75">
        <v>1</v>
      </c>
      <c r="AD24" s="75">
        <v>0</v>
      </c>
      <c r="AE24" s="79">
        <v>1</v>
      </c>
      <c r="AF24" s="79">
        <v>0</v>
      </c>
      <c r="AG24" s="79">
        <v>1</v>
      </c>
      <c r="AH24" s="79">
        <v>0</v>
      </c>
      <c r="AI24" s="80">
        <v>1</v>
      </c>
      <c r="AJ24" s="75">
        <v>6</v>
      </c>
      <c r="AK24" s="75">
        <v>0</v>
      </c>
      <c r="AL24" s="79">
        <v>6</v>
      </c>
      <c r="AM24" s="79">
        <v>0</v>
      </c>
      <c r="AN24" s="79">
        <v>6</v>
      </c>
      <c r="AO24" s="79">
        <v>0</v>
      </c>
      <c r="AP24" s="80">
        <v>6</v>
      </c>
      <c r="AQ24" s="75">
        <v>3</v>
      </c>
      <c r="AR24" s="75">
        <v>0</v>
      </c>
      <c r="AS24" s="79">
        <v>3</v>
      </c>
      <c r="AT24" s="79">
        <v>0</v>
      </c>
      <c r="AU24" s="79">
        <v>3</v>
      </c>
      <c r="AV24" s="79">
        <v>0</v>
      </c>
      <c r="AW24" s="80">
        <v>3</v>
      </c>
      <c r="AX24" s="75">
        <v>1</v>
      </c>
      <c r="AY24" s="75">
        <v>0</v>
      </c>
      <c r="AZ24" s="79">
        <v>1</v>
      </c>
      <c r="BA24" s="79">
        <v>0</v>
      </c>
      <c r="BB24" s="79">
        <v>1</v>
      </c>
      <c r="BC24" s="79">
        <v>0</v>
      </c>
      <c r="BD24" s="80">
        <v>1</v>
      </c>
      <c r="BE24" s="75">
        <v>2</v>
      </c>
      <c r="BF24" s="75">
        <v>0</v>
      </c>
      <c r="BG24" s="79">
        <v>2</v>
      </c>
      <c r="BH24" s="79">
        <v>0</v>
      </c>
      <c r="BI24" s="79">
        <v>2</v>
      </c>
      <c r="BJ24" s="79">
        <v>0</v>
      </c>
      <c r="BK24" s="80">
        <v>2</v>
      </c>
      <c r="BL24" s="75">
        <v>0</v>
      </c>
      <c r="BM24" s="75">
        <v>0</v>
      </c>
      <c r="BN24" s="79">
        <v>0</v>
      </c>
      <c r="BO24" s="79">
        <v>0</v>
      </c>
      <c r="BP24" s="79">
        <v>0</v>
      </c>
      <c r="BQ24" s="79">
        <v>0</v>
      </c>
      <c r="BR24" s="80">
        <v>0</v>
      </c>
    </row>
    <row r="25" spans="1:70" s="33" customFormat="1" x14ac:dyDescent="0.2">
      <c r="A25" s="24"/>
      <c r="B25" s="70" t="s">
        <v>18</v>
      </c>
      <c r="C25" s="71" t="s">
        <v>68</v>
      </c>
      <c r="D25" s="72">
        <v>248</v>
      </c>
      <c r="E25" s="73">
        <v>5197.5163630000006</v>
      </c>
      <c r="F25" s="74">
        <v>6.816442499494527</v>
      </c>
      <c r="G25" s="72">
        <v>31</v>
      </c>
      <c r="H25" s="73">
        <v>5116</v>
      </c>
      <c r="I25" s="62">
        <v>6.0594214229867092</v>
      </c>
      <c r="J25" s="27"/>
      <c r="K25" s="71" t="s">
        <v>68</v>
      </c>
      <c r="L25" s="75">
        <v>126</v>
      </c>
      <c r="M25" s="75">
        <v>26</v>
      </c>
      <c r="N25" s="73">
        <v>152</v>
      </c>
      <c r="O25" s="76">
        <v>0.61290322580645162</v>
      </c>
      <c r="P25" s="73">
        <v>96</v>
      </c>
      <c r="Q25" s="77">
        <v>0.38709677419354838</v>
      </c>
      <c r="R25" s="73">
        <v>248</v>
      </c>
      <c r="S25" s="73">
        <v>0</v>
      </c>
      <c r="T25" s="78">
        <v>248</v>
      </c>
      <c r="U25" s="67"/>
      <c r="V25" s="75">
        <v>21</v>
      </c>
      <c r="W25" s="75">
        <v>2</v>
      </c>
      <c r="X25" s="79">
        <v>23</v>
      </c>
      <c r="Y25" s="79">
        <v>0</v>
      </c>
      <c r="Z25" s="79">
        <v>23</v>
      </c>
      <c r="AA25" s="79">
        <v>0</v>
      </c>
      <c r="AB25" s="80">
        <v>23</v>
      </c>
      <c r="AC25" s="75">
        <v>24</v>
      </c>
      <c r="AD25" s="75">
        <v>5</v>
      </c>
      <c r="AE25" s="79">
        <v>29</v>
      </c>
      <c r="AF25" s="79">
        <v>4</v>
      </c>
      <c r="AG25" s="79">
        <v>33</v>
      </c>
      <c r="AH25" s="79">
        <v>0</v>
      </c>
      <c r="AI25" s="80">
        <v>33</v>
      </c>
      <c r="AJ25" s="75">
        <v>22</v>
      </c>
      <c r="AK25" s="75">
        <v>0</v>
      </c>
      <c r="AL25" s="79">
        <v>22</v>
      </c>
      <c r="AM25" s="79">
        <v>1</v>
      </c>
      <c r="AN25" s="79">
        <v>23</v>
      </c>
      <c r="AO25" s="79">
        <v>0</v>
      </c>
      <c r="AP25" s="80">
        <v>23</v>
      </c>
      <c r="AQ25" s="75">
        <v>8</v>
      </c>
      <c r="AR25" s="75">
        <v>10</v>
      </c>
      <c r="AS25" s="79">
        <v>18</v>
      </c>
      <c r="AT25" s="79">
        <v>7</v>
      </c>
      <c r="AU25" s="79">
        <v>25</v>
      </c>
      <c r="AV25" s="79">
        <v>0</v>
      </c>
      <c r="AW25" s="80">
        <v>25</v>
      </c>
      <c r="AX25" s="75">
        <v>20</v>
      </c>
      <c r="AY25" s="75">
        <v>0</v>
      </c>
      <c r="AZ25" s="79">
        <v>20</v>
      </c>
      <c r="BA25" s="79">
        <v>66</v>
      </c>
      <c r="BB25" s="79">
        <v>86</v>
      </c>
      <c r="BC25" s="79">
        <v>0</v>
      </c>
      <c r="BD25" s="80">
        <v>86</v>
      </c>
      <c r="BE25" s="75">
        <v>9</v>
      </c>
      <c r="BF25" s="75">
        <v>4</v>
      </c>
      <c r="BG25" s="79">
        <v>13</v>
      </c>
      <c r="BH25" s="79">
        <v>14</v>
      </c>
      <c r="BI25" s="79">
        <v>27</v>
      </c>
      <c r="BJ25" s="79">
        <v>0</v>
      </c>
      <c r="BK25" s="80">
        <v>27</v>
      </c>
      <c r="BL25" s="75">
        <v>22</v>
      </c>
      <c r="BM25" s="75">
        <v>5</v>
      </c>
      <c r="BN25" s="79">
        <v>27</v>
      </c>
      <c r="BO25" s="79">
        <v>4</v>
      </c>
      <c r="BP25" s="79">
        <v>31</v>
      </c>
      <c r="BQ25" s="79">
        <v>0</v>
      </c>
      <c r="BR25" s="80">
        <v>31</v>
      </c>
    </row>
    <row r="26" spans="1:70" s="33" customFormat="1" x14ac:dyDescent="0.2">
      <c r="A26" s="24"/>
      <c r="B26" s="70" t="s">
        <v>33</v>
      </c>
      <c r="C26" s="71" t="s">
        <v>79</v>
      </c>
      <c r="D26" s="72">
        <v>77</v>
      </c>
      <c r="E26" s="73">
        <v>1871.9999990000001</v>
      </c>
      <c r="F26" s="74">
        <v>5.8760683792073012</v>
      </c>
      <c r="G26" s="72">
        <v>11</v>
      </c>
      <c r="H26" s="73">
        <v>1843</v>
      </c>
      <c r="I26" s="62">
        <v>5.9685295713510582</v>
      </c>
      <c r="J26" s="27"/>
      <c r="K26" s="71" t="s">
        <v>79</v>
      </c>
      <c r="L26" s="75">
        <v>67</v>
      </c>
      <c r="M26" s="75">
        <v>4</v>
      </c>
      <c r="N26" s="73">
        <v>71</v>
      </c>
      <c r="O26" s="76">
        <v>0.92207792207792205</v>
      </c>
      <c r="P26" s="73">
        <v>6</v>
      </c>
      <c r="Q26" s="77">
        <v>7.792207792207792E-2</v>
      </c>
      <c r="R26" s="73">
        <v>77</v>
      </c>
      <c r="S26" s="73">
        <v>0</v>
      </c>
      <c r="T26" s="78">
        <v>77</v>
      </c>
      <c r="U26" s="67"/>
      <c r="V26" s="75">
        <v>7</v>
      </c>
      <c r="W26" s="75">
        <v>0</v>
      </c>
      <c r="X26" s="79">
        <v>7</v>
      </c>
      <c r="Y26" s="79">
        <v>0</v>
      </c>
      <c r="Z26" s="79">
        <v>7</v>
      </c>
      <c r="AA26" s="79">
        <v>0</v>
      </c>
      <c r="AB26" s="80">
        <v>7</v>
      </c>
      <c r="AC26" s="75">
        <v>7</v>
      </c>
      <c r="AD26" s="75">
        <v>0</v>
      </c>
      <c r="AE26" s="79">
        <v>7</v>
      </c>
      <c r="AF26" s="79">
        <v>0</v>
      </c>
      <c r="AG26" s="79">
        <v>7</v>
      </c>
      <c r="AH26" s="79">
        <v>0</v>
      </c>
      <c r="AI26" s="80">
        <v>7</v>
      </c>
      <c r="AJ26" s="75">
        <v>13</v>
      </c>
      <c r="AK26" s="75">
        <v>0</v>
      </c>
      <c r="AL26" s="79">
        <v>13</v>
      </c>
      <c r="AM26" s="79">
        <v>4</v>
      </c>
      <c r="AN26" s="79">
        <v>17</v>
      </c>
      <c r="AO26" s="79">
        <v>0</v>
      </c>
      <c r="AP26" s="80">
        <v>17</v>
      </c>
      <c r="AQ26" s="75">
        <v>12</v>
      </c>
      <c r="AR26" s="75">
        <v>0</v>
      </c>
      <c r="AS26" s="79">
        <v>12</v>
      </c>
      <c r="AT26" s="79">
        <v>2</v>
      </c>
      <c r="AU26" s="79">
        <v>14</v>
      </c>
      <c r="AV26" s="79">
        <v>0</v>
      </c>
      <c r="AW26" s="80">
        <v>14</v>
      </c>
      <c r="AX26" s="75">
        <v>9</v>
      </c>
      <c r="AY26" s="75">
        <v>0</v>
      </c>
      <c r="AZ26" s="79">
        <v>9</v>
      </c>
      <c r="BA26" s="79">
        <v>0</v>
      </c>
      <c r="BB26" s="79">
        <v>9</v>
      </c>
      <c r="BC26" s="79">
        <v>0</v>
      </c>
      <c r="BD26" s="80">
        <v>9</v>
      </c>
      <c r="BE26" s="75">
        <v>8</v>
      </c>
      <c r="BF26" s="75">
        <v>4</v>
      </c>
      <c r="BG26" s="79">
        <v>12</v>
      </c>
      <c r="BH26" s="79">
        <v>0</v>
      </c>
      <c r="BI26" s="79">
        <v>12</v>
      </c>
      <c r="BJ26" s="79">
        <v>0</v>
      </c>
      <c r="BK26" s="80">
        <v>12</v>
      </c>
      <c r="BL26" s="75">
        <v>11</v>
      </c>
      <c r="BM26" s="75">
        <v>0</v>
      </c>
      <c r="BN26" s="79">
        <v>11</v>
      </c>
      <c r="BO26" s="79">
        <v>0</v>
      </c>
      <c r="BP26" s="79">
        <v>11</v>
      </c>
      <c r="BQ26" s="79">
        <v>0</v>
      </c>
      <c r="BR26" s="80">
        <v>11</v>
      </c>
    </row>
    <row r="27" spans="1:70" s="33" customFormat="1" x14ac:dyDescent="0.2">
      <c r="A27" s="24"/>
      <c r="B27" s="70" t="s">
        <v>19</v>
      </c>
      <c r="C27" s="71" t="s">
        <v>89</v>
      </c>
      <c r="D27" s="72">
        <v>68</v>
      </c>
      <c r="E27" s="73">
        <v>1717</v>
      </c>
      <c r="F27" s="74">
        <v>5.6577086280056568</v>
      </c>
      <c r="G27" s="72">
        <v>20</v>
      </c>
      <c r="H27" s="73">
        <v>1673</v>
      </c>
      <c r="I27" s="62">
        <v>11.954572624028692</v>
      </c>
      <c r="J27" s="27"/>
      <c r="K27" s="71" t="s">
        <v>89</v>
      </c>
      <c r="L27" s="75">
        <v>29</v>
      </c>
      <c r="M27" s="75">
        <v>1</v>
      </c>
      <c r="N27" s="73">
        <v>30</v>
      </c>
      <c r="O27" s="76">
        <v>0.44117647058823528</v>
      </c>
      <c r="P27" s="73">
        <v>38</v>
      </c>
      <c r="Q27" s="77">
        <v>0.55882352941176472</v>
      </c>
      <c r="R27" s="73">
        <v>68</v>
      </c>
      <c r="S27" s="73">
        <v>3</v>
      </c>
      <c r="T27" s="78">
        <v>71</v>
      </c>
      <c r="U27" s="67"/>
      <c r="V27" s="75">
        <v>5</v>
      </c>
      <c r="W27" s="75">
        <v>0</v>
      </c>
      <c r="X27" s="79">
        <v>5</v>
      </c>
      <c r="Y27" s="79">
        <v>0</v>
      </c>
      <c r="Z27" s="79">
        <v>5</v>
      </c>
      <c r="AA27" s="79">
        <v>3</v>
      </c>
      <c r="AB27" s="80">
        <v>8</v>
      </c>
      <c r="AC27" s="75">
        <v>6</v>
      </c>
      <c r="AD27" s="75">
        <v>0</v>
      </c>
      <c r="AE27" s="79">
        <v>6</v>
      </c>
      <c r="AF27" s="79">
        <v>0</v>
      </c>
      <c r="AG27" s="79">
        <v>6</v>
      </c>
      <c r="AH27" s="79">
        <v>0</v>
      </c>
      <c r="AI27" s="80">
        <v>6</v>
      </c>
      <c r="AJ27" s="75">
        <v>2</v>
      </c>
      <c r="AK27" s="75">
        <v>1</v>
      </c>
      <c r="AL27" s="79">
        <v>3</v>
      </c>
      <c r="AM27" s="79">
        <v>16</v>
      </c>
      <c r="AN27" s="79">
        <v>19</v>
      </c>
      <c r="AO27" s="79">
        <v>0</v>
      </c>
      <c r="AP27" s="80">
        <v>19</v>
      </c>
      <c r="AQ27" s="75">
        <v>5</v>
      </c>
      <c r="AR27" s="75">
        <v>0</v>
      </c>
      <c r="AS27" s="79">
        <v>5</v>
      </c>
      <c r="AT27" s="79">
        <v>0</v>
      </c>
      <c r="AU27" s="79">
        <v>5</v>
      </c>
      <c r="AV27" s="79">
        <v>0</v>
      </c>
      <c r="AW27" s="80">
        <v>5</v>
      </c>
      <c r="AX27" s="75">
        <v>4</v>
      </c>
      <c r="AY27" s="75">
        <v>0</v>
      </c>
      <c r="AZ27" s="79">
        <v>4</v>
      </c>
      <c r="BA27" s="79">
        <v>4</v>
      </c>
      <c r="BB27" s="79">
        <v>8</v>
      </c>
      <c r="BC27" s="79">
        <v>0</v>
      </c>
      <c r="BD27" s="80">
        <v>8</v>
      </c>
      <c r="BE27" s="75">
        <v>3</v>
      </c>
      <c r="BF27" s="75">
        <v>0</v>
      </c>
      <c r="BG27" s="79">
        <v>3</v>
      </c>
      <c r="BH27" s="79">
        <v>2</v>
      </c>
      <c r="BI27" s="79">
        <v>5</v>
      </c>
      <c r="BJ27" s="79">
        <v>0</v>
      </c>
      <c r="BK27" s="80">
        <v>5</v>
      </c>
      <c r="BL27" s="75">
        <v>4</v>
      </c>
      <c r="BM27" s="75">
        <v>0</v>
      </c>
      <c r="BN27" s="79">
        <v>4</v>
      </c>
      <c r="BO27" s="79">
        <v>16</v>
      </c>
      <c r="BP27" s="79">
        <v>20</v>
      </c>
      <c r="BQ27" s="79">
        <v>0</v>
      </c>
      <c r="BR27" s="80">
        <v>20</v>
      </c>
    </row>
    <row r="28" spans="1:70" s="33" customFormat="1" x14ac:dyDescent="0.2">
      <c r="A28" s="24"/>
      <c r="B28" s="70" t="s">
        <v>25</v>
      </c>
      <c r="C28" s="81" t="s">
        <v>72</v>
      </c>
      <c r="D28" s="82">
        <v>435</v>
      </c>
      <c r="E28" s="83">
        <v>4581.3340889999999</v>
      </c>
      <c r="F28" s="84">
        <v>13.564358314767981</v>
      </c>
      <c r="G28" s="82">
        <v>72</v>
      </c>
      <c r="H28" s="83">
        <v>4453</v>
      </c>
      <c r="I28" s="62">
        <v>16.168874915787111</v>
      </c>
      <c r="J28" s="27"/>
      <c r="K28" s="81" t="s">
        <v>72</v>
      </c>
      <c r="L28" s="86">
        <v>87</v>
      </c>
      <c r="M28" s="86">
        <v>56</v>
      </c>
      <c r="N28" s="83">
        <v>143</v>
      </c>
      <c r="O28" s="87">
        <v>0.32873563218390806</v>
      </c>
      <c r="P28" s="83">
        <v>292</v>
      </c>
      <c r="Q28" s="88">
        <v>0.671264367816092</v>
      </c>
      <c r="R28" s="83">
        <v>435</v>
      </c>
      <c r="S28" s="83">
        <v>36</v>
      </c>
      <c r="T28" s="89">
        <v>471</v>
      </c>
      <c r="U28" s="67"/>
      <c r="V28" s="86">
        <v>15</v>
      </c>
      <c r="W28" s="86">
        <v>0</v>
      </c>
      <c r="X28" s="90">
        <v>15</v>
      </c>
      <c r="Y28" s="90">
        <v>18</v>
      </c>
      <c r="Z28" s="90">
        <v>33</v>
      </c>
      <c r="AA28" s="90">
        <v>0</v>
      </c>
      <c r="AB28" s="91">
        <v>33</v>
      </c>
      <c r="AC28" s="86">
        <v>18</v>
      </c>
      <c r="AD28" s="86">
        <v>10</v>
      </c>
      <c r="AE28" s="90">
        <v>28</v>
      </c>
      <c r="AF28" s="90">
        <v>36</v>
      </c>
      <c r="AG28" s="90">
        <v>64</v>
      </c>
      <c r="AH28" s="90">
        <v>0</v>
      </c>
      <c r="AI28" s="91">
        <v>64</v>
      </c>
      <c r="AJ28" s="86">
        <v>18</v>
      </c>
      <c r="AK28" s="86">
        <v>28</v>
      </c>
      <c r="AL28" s="90">
        <v>46</v>
      </c>
      <c r="AM28" s="90">
        <v>22</v>
      </c>
      <c r="AN28" s="90">
        <v>68</v>
      </c>
      <c r="AO28" s="90">
        <v>0</v>
      </c>
      <c r="AP28" s="91">
        <v>68</v>
      </c>
      <c r="AQ28" s="86">
        <v>7</v>
      </c>
      <c r="AR28" s="86">
        <v>0</v>
      </c>
      <c r="AS28" s="90">
        <v>7</v>
      </c>
      <c r="AT28" s="90">
        <v>10</v>
      </c>
      <c r="AU28" s="90">
        <v>17</v>
      </c>
      <c r="AV28" s="90">
        <v>0</v>
      </c>
      <c r="AW28" s="91">
        <v>17</v>
      </c>
      <c r="AX28" s="86">
        <v>12</v>
      </c>
      <c r="AY28" s="86">
        <v>6</v>
      </c>
      <c r="AZ28" s="90">
        <v>18</v>
      </c>
      <c r="BA28" s="90">
        <v>172</v>
      </c>
      <c r="BB28" s="90">
        <v>190</v>
      </c>
      <c r="BC28" s="90">
        <v>0</v>
      </c>
      <c r="BD28" s="91">
        <v>190</v>
      </c>
      <c r="BE28" s="86">
        <v>10</v>
      </c>
      <c r="BF28" s="86">
        <v>12</v>
      </c>
      <c r="BG28" s="90">
        <v>22</v>
      </c>
      <c r="BH28" s="90">
        <v>5</v>
      </c>
      <c r="BI28" s="90">
        <v>27</v>
      </c>
      <c r="BJ28" s="90">
        <v>0</v>
      </c>
      <c r="BK28" s="91">
        <v>27</v>
      </c>
      <c r="BL28" s="86">
        <v>7</v>
      </c>
      <c r="BM28" s="86">
        <v>0</v>
      </c>
      <c r="BN28" s="90">
        <v>7</v>
      </c>
      <c r="BO28" s="90">
        <v>29</v>
      </c>
      <c r="BP28" s="90">
        <v>36</v>
      </c>
      <c r="BQ28" s="90">
        <v>36</v>
      </c>
      <c r="BR28" s="91">
        <v>72</v>
      </c>
    </row>
    <row r="29" spans="1:70" s="33" customFormat="1" ht="18" customHeight="1" x14ac:dyDescent="0.2">
      <c r="A29" s="24"/>
      <c r="B29" s="92"/>
      <c r="C29" s="105" t="s">
        <v>90</v>
      </c>
      <c r="D29" s="106">
        <v>1865</v>
      </c>
      <c r="E29" s="107">
        <v>23806.808785000001</v>
      </c>
      <c r="F29" s="108">
        <v>11.191276152746713</v>
      </c>
      <c r="G29" s="106">
        <v>278</v>
      </c>
      <c r="H29" s="107">
        <v>23683</v>
      </c>
      <c r="I29" s="109">
        <v>11.738377739306676</v>
      </c>
      <c r="J29" s="27"/>
      <c r="K29" s="105" t="s">
        <v>90</v>
      </c>
      <c r="L29" s="110">
        <v>668</v>
      </c>
      <c r="M29" s="110">
        <v>251</v>
      </c>
      <c r="N29" s="107">
        <v>919</v>
      </c>
      <c r="O29" s="111">
        <v>0.49276139410187669</v>
      </c>
      <c r="P29" s="107">
        <v>946</v>
      </c>
      <c r="Q29" s="112">
        <v>0.50723860589812331</v>
      </c>
      <c r="R29" s="107">
        <v>1865</v>
      </c>
      <c r="S29" s="107">
        <v>58</v>
      </c>
      <c r="T29" s="113">
        <v>1923</v>
      </c>
      <c r="U29" s="102"/>
      <c r="V29" s="110">
        <v>105</v>
      </c>
      <c r="W29" s="110">
        <v>6</v>
      </c>
      <c r="X29" s="107">
        <v>111</v>
      </c>
      <c r="Y29" s="107">
        <v>42</v>
      </c>
      <c r="Z29" s="107">
        <v>153</v>
      </c>
      <c r="AA29" s="107">
        <v>6</v>
      </c>
      <c r="AB29" s="113">
        <v>159</v>
      </c>
      <c r="AC29" s="110">
        <v>110</v>
      </c>
      <c r="AD29" s="110">
        <v>84</v>
      </c>
      <c r="AE29" s="107">
        <v>194</v>
      </c>
      <c r="AF29" s="107">
        <v>42</v>
      </c>
      <c r="AG29" s="107">
        <v>236</v>
      </c>
      <c r="AH29" s="107">
        <v>0</v>
      </c>
      <c r="AI29" s="113">
        <v>236</v>
      </c>
      <c r="AJ29" s="110">
        <v>124</v>
      </c>
      <c r="AK29" s="110">
        <v>34</v>
      </c>
      <c r="AL29" s="107">
        <v>158</v>
      </c>
      <c r="AM29" s="107">
        <v>55</v>
      </c>
      <c r="AN29" s="107">
        <v>213</v>
      </c>
      <c r="AO29" s="107">
        <v>16</v>
      </c>
      <c r="AP29" s="113">
        <v>229</v>
      </c>
      <c r="AQ29" s="110">
        <v>81</v>
      </c>
      <c r="AR29" s="110">
        <v>54</v>
      </c>
      <c r="AS29" s="107">
        <v>135</v>
      </c>
      <c r="AT29" s="107">
        <v>249</v>
      </c>
      <c r="AU29" s="107">
        <v>384</v>
      </c>
      <c r="AV29" s="107">
        <v>0</v>
      </c>
      <c r="AW29" s="113">
        <v>384</v>
      </c>
      <c r="AX29" s="110">
        <v>88</v>
      </c>
      <c r="AY29" s="110">
        <v>14</v>
      </c>
      <c r="AZ29" s="107">
        <v>102</v>
      </c>
      <c r="BA29" s="107">
        <v>417</v>
      </c>
      <c r="BB29" s="107">
        <v>519</v>
      </c>
      <c r="BC29" s="107">
        <v>0</v>
      </c>
      <c r="BD29" s="113">
        <v>519</v>
      </c>
      <c r="BE29" s="110">
        <v>70</v>
      </c>
      <c r="BF29" s="110">
        <v>22</v>
      </c>
      <c r="BG29" s="107">
        <v>92</v>
      </c>
      <c r="BH29" s="107">
        <v>26</v>
      </c>
      <c r="BI29" s="107">
        <v>118</v>
      </c>
      <c r="BJ29" s="107">
        <v>0</v>
      </c>
      <c r="BK29" s="113">
        <v>118</v>
      </c>
      <c r="BL29" s="110">
        <v>90</v>
      </c>
      <c r="BM29" s="110">
        <v>37</v>
      </c>
      <c r="BN29" s="107">
        <v>127</v>
      </c>
      <c r="BO29" s="107">
        <v>115</v>
      </c>
      <c r="BP29" s="107">
        <v>242</v>
      </c>
      <c r="BQ29" s="107">
        <v>36</v>
      </c>
      <c r="BR29" s="113">
        <v>278</v>
      </c>
    </row>
    <row r="30" spans="1:70" s="33" customFormat="1" ht="18" customHeight="1" thickBot="1" x14ac:dyDescent="0.25">
      <c r="A30" s="24"/>
      <c r="B30" s="92"/>
      <c r="C30" s="93" t="s">
        <v>91</v>
      </c>
      <c r="D30" s="94">
        <v>6306</v>
      </c>
      <c r="E30" s="95">
        <v>110870.87829000001</v>
      </c>
      <c r="F30" s="96">
        <v>8.1252819202966098</v>
      </c>
      <c r="G30" s="94">
        <v>776</v>
      </c>
      <c r="H30" s="95">
        <v>109212</v>
      </c>
      <c r="I30" s="97">
        <v>7.105446287953705</v>
      </c>
      <c r="J30" s="27"/>
      <c r="K30" s="93" t="s">
        <v>91</v>
      </c>
      <c r="L30" s="98">
        <v>2782</v>
      </c>
      <c r="M30" s="98">
        <v>979</v>
      </c>
      <c r="N30" s="95">
        <v>3761</v>
      </c>
      <c r="O30" s="99">
        <v>0.5964161116397082</v>
      </c>
      <c r="P30" s="95">
        <v>2545</v>
      </c>
      <c r="Q30" s="100">
        <v>0.4035838883602918</v>
      </c>
      <c r="R30" s="95">
        <v>6306</v>
      </c>
      <c r="S30" s="95">
        <v>150</v>
      </c>
      <c r="T30" s="101">
        <v>6456</v>
      </c>
      <c r="U30" s="102"/>
      <c r="V30" s="98">
        <v>278</v>
      </c>
      <c r="W30" s="98">
        <v>91</v>
      </c>
      <c r="X30" s="95">
        <v>369</v>
      </c>
      <c r="Y30" s="95">
        <v>64</v>
      </c>
      <c r="Z30" s="95">
        <v>433</v>
      </c>
      <c r="AA30" s="95">
        <v>15</v>
      </c>
      <c r="AB30" s="101">
        <v>448</v>
      </c>
      <c r="AC30" s="98">
        <v>409</v>
      </c>
      <c r="AD30" s="98">
        <v>132</v>
      </c>
      <c r="AE30" s="95">
        <v>541</v>
      </c>
      <c r="AF30" s="95">
        <v>227</v>
      </c>
      <c r="AG30" s="95">
        <v>768</v>
      </c>
      <c r="AH30" s="95">
        <v>8</v>
      </c>
      <c r="AI30" s="101">
        <v>776</v>
      </c>
      <c r="AJ30" s="98">
        <v>495</v>
      </c>
      <c r="AK30" s="98">
        <v>210</v>
      </c>
      <c r="AL30" s="95">
        <v>705</v>
      </c>
      <c r="AM30" s="95">
        <v>374</v>
      </c>
      <c r="AN30" s="95">
        <v>1079</v>
      </c>
      <c r="AO30" s="95">
        <v>27</v>
      </c>
      <c r="AP30" s="101">
        <v>1106</v>
      </c>
      <c r="AQ30" s="98">
        <v>395</v>
      </c>
      <c r="AR30" s="98">
        <v>200</v>
      </c>
      <c r="AS30" s="95">
        <v>595</v>
      </c>
      <c r="AT30" s="95">
        <v>381</v>
      </c>
      <c r="AU30" s="95">
        <v>976</v>
      </c>
      <c r="AV30" s="95">
        <v>3</v>
      </c>
      <c r="AW30" s="101">
        <v>979</v>
      </c>
      <c r="AX30" s="98">
        <v>441</v>
      </c>
      <c r="AY30" s="98">
        <v>206</v>
      </c>
      <c r="AZ30" s="95">
        <v>647</v>
      </c>
      <c r="BA30" s="95">
        <v>763</v>
      </c>
      <c r="BB30" s="95">
        <v>1410</v>
      </c>
      <c r="BC30" s="95">
        <v>1</v>
      </c>
      <c r="BD30" s="101">
        <v>1411</v>
      </c>
      <c r="BE30" s="98">
        <v>371</v>
      </c>
      <c r="BF30" s="98">
        <v>67</v>
      </c>
      <c r="BG30" s="95">
        <v>438</v>
      </c>
      <c r="BH30" s="95">
        <v>462</v>
      </c>
      <c r="BI30" s="95">
        <v>900</v>
      </c>
      <c r="BJ30" s="95">
        <v>60</v>
      </c>
      <c r="BK30" s="101">
        <v>960</v>
      </c>
      <c r="BL30" s="98">
        <v>393</v>
      </c>
      <c r="BM30" s="98">
        <v>73</v>
      </c>
      <c r="BN30" s="95">
        <v>466</v>
      </c>
      <c r="BO30" s="95">
        <v>274</v>
      </c>
      <c r="BP30" s="95">
        <v>740</v>
      </c>
      <c r="BQ30" s="95">
        <v>36</v>
      </c>
      <c r="BR30" s="101">
        <v>776</v>
      </c>
    </row>
    <row r="31" spans="1:70" s="33" customFormat="1" x14ac:dyDescent="0.2">
      <c r="A31" s="24"/>
      <c r="B31" s="70" t="s">
        <v>10</v>
      </c>
      <c r="C31" s="58" t="s">
        <v>92</v>
      </c>
      <c r="D31" s="59">
        <v>749</v>
      </c>
      <c r="E31" s="60">
        <v>19200.892995999999</v>
      </c>
      <c r="F31" s="61">
        <v>5.5726574812062459</v>
      </c>
      <c r="G31" s="59">
        <v>121</v>
      </c>
      <c r="H31" s="60">
        <v>19474</v>
      </c>
      <c r="I31" s="103">
        <v>6.2134127554688305</v>
      </c>
      <c r="J31" s="27"/>
      <c r="K31" s="58" t="s">
        <v>92</v>
      </c>
      <c r="L31" s="63">
        <v>496</v>
      </c>
      <c r="M31" s="63">
        <v>73</v>
      </c>
      <c r="N31" s="60">
        <v>569</v>
      </c>
      <c r="O31" s="64">
        <v>0.75967957276368492</v>
      </c>
      <c r="P31" s="60">
        <v>180</v>
      </c>
      <c r="Q31" s="65">
        <v>0.24032042723631508</v>
      </c>
      <c r="R31" s="60">
        <v>749</v>
      </c>
      <c r="S31" s="60">
        <v>1</v>
      </c>
      <c r="T31" s="66">
        <v>750</v>
      </c>
      <c r="U31" s="67"/>
      <c r="V31" s="63">
        <v>19</v>
      </c>
      <c r="W31" s="63">
        <v>5</v>
      </c>
      <c r="X31" s="68">
        <v>24</v>
      </c>
      <c r="Y31" s="68">
        <v>14</v>
      </c>
      <c r="Z31" s="68">
        <v>38</v>
      </c>
      <c r="AA31" s="68">
        <v>0</v>
      </c>
      <c r="AB31" s="69">
        <v>38</v>
      </c>
      <c r="AC31" s="63">
        <v>48</v>
      </c>
      <c r="AD31" s="63">
        <v>5</v>
      </c>
      <c r="AE31" s="68">
        <v>53</v>
      </c>
      <c r="AF31" s="68">
        <v>6</v>
      </c>
      <c r="AG31" s="68">
        <v>59</v>
      </c>
      <c r="AH31" s="68">
        <v>0</v>
      </c>
      <c r="AI31" s="69">
        <v>59</v>
      </c>
      <c r="AJ31" s="63">
        <v>70</v>
      </c>
      <c r="AK31" s="63">
        <v>9</v>
      </c>
      <c r="AL31" s="68">
        <v>79</v>
      </c>
      <c r="AM31" s="68">
        <v>27</v>
      </c>
      <c r="AN31" s="68">
        <v>106</v>
      </c>
      <c r="AO31" s="68">
        <v>1</v>
      </c>
      <c r="AP31" s="69">
        <v>107</v>
      </c>
      <c r="AQ31" s="63">
        <v>100</v>
      </c>
      <c r="AR31" s="63">
        <v>16</v>
      </c>
      <c r="AS31" s="68">
        <v>116</v>
      </c>
      <c r="AT31" s="68">
        <v>11</v>
      </c>
      <c r="AU31" s="68">
        <v>127</v>
      </c>
      <c r="AV31" s="68">
        <v>0</v>
      </c>
      <c r="AW31" s="69">
        <v>127</v>
      </c>
      <c r="AX31" s="63">
        <v>103</v>
      </c>
      <c r="AY31" s="63">
        <v>14</v>
      </c>
      <c r="AZ31" s="68">
        <v>117</v>
      </c>
      <c r="BA31" s="68">
        <v>39</v>
      </c>
      <c r="BB31" s="68">
        <v>156</v>
      </c>
      <c r="BC31" s="68">
        <v>0</v>
      </c>
      <c r="BD31" s="69">
        <v>156</v>
      </c>
      <c r="BE31" s="63">
        <v>98</v>
      </c>
      <c r="BF31" s="63">
        <v>11</v>
      </c>
      <c r="BG31" s="68">
        <v>109</v>
      </c>
      <c r="BH31" s="68">
        <v>33</v>
      </c>
      <c r="BI31" s="68">
        <v>142</v>
      </c>
      <c r="BJ31" s="68">
        <v>0</v>
      </c>
      <c r="BK31" s="69">
        <v>142</v>
      </c>
      <c r="BL31" s="63">
        <v>58</v>
      </c>
      <c r="BM31" s="63">
        <v>13</v>
      </c>
      <c r="BN31" s="68">
        <v>71</v>
      </c>
      <c r="BO31" s="68">
        <v>50</v>
      </c>
      <c r="BP31" s="68">
        <v>121</v>
      </c>
      <c r="BQ31" s="68">
        <v>0</v>
      </c>
      <c r="BR31" s="69">
        <v>121</v>
      </c>
    </row>
    <row r="32" spans="1:70" s="33" customFormat="1" x14ac:dyDescent="0.2">
      <c r="A32" s="24"/>
      <c r="B32" s="70" t="s">
        <v>17</v>
      </c>
      <c r="C32" s="71" t="s">
        <v>67</v>
      </c>
      <c r="D32" s="72">
        <v>559</v>
      </c>
      <c r="E32" s="73">
        <v>8588</v>
      </c>
      <c r="F32" s="74">
        <v>9.298689200878302</v>
      </c>
      <c r="G32" s="72">
        <v>41</v>
      </c>
      <c r="H32" s="73">
        <v>8828</v>
      </c>
      <c r="I32" s="62">
        <v>4.6443135478024464</v>
      </c>
      <c r="J32" s="27"/>
      <c r="K32" s="71" t="s">
        <v>67</v>
      </c>
      <c r="L32" s="75">
        <v>239</v>
      </c>
      <c r="M32" s="75">
        <v>29</v>
      </c>
      <c r="N32" s="73">
        <v>268</v>
      </c>
      <c r="O32" s="76">
        <v>0.47942754919499103</v>
      </c>
      <c r="P32" s="73">
        <v>291</v>
      </c>
      <c r="Q32" s="77">
        <v>0.52057245080500891</v>
      </c>
      <c r="R32" s="73">
        <v>559</v>
      </c>
      <c r="S32" s="73">
        <v>30</v>
      </c>
      <c r="T32" s="78">
        <v>589</v>
      </c>
      <c r="U32" s="67"/>
      <c r="V32" s="75">
        <v>24</v>
      </c>
      <c r="W32" s="75">
        <v>0</v>
      </c>
      <c r="X32" s="79">
        <v>24</v>
      </c>
      <c r="Y32" s="79">
        <v>107</v>
      </c>
      <c r="Z32" s="79">
        <v>131</v>
      </c>
      <c r="AA32" s="79">
        <v>0</v>
      </c>
      <c r="AB32" s="80">
        <v>131</v>
      </c>
      <c r="AC32" s="75">
        <v>15</v>
      </c>
      <c r="AD32" s="75">
        <v>2</v>
      </c>
      <c r="AE32" s="79">
        <v>17</v>
      </c>
      <c r="AF32" s="79">
        <v>0</v>
      </c>
      <c r="AG32" s="79">
        <v>17</v>
      </c>
      <c r="AH32" s="79">
        <v>0</v>
      </c>
      <c r="AI32" s="80">
        <v>17</v>
      </c>
      <c r="AJ32" s="75">
        <v>43</v>
      </c>
      <c r="AK32" s="75">
        <v>0</v>
      </c>
      <c r="AL32" s="79">
        <v>43</v>
      </c>
      <c r="AM32" s="79">
        <v>106</v>
      </c>
      <c r="AN32" s="79">
        <v>149</v>
      </c>
      <c r="AO32" s="79">
        <v>0</v>
      </c>
      <c r="AP32" s="80">
        <v>149</v>
      </c>
      <c r="AQ32" s="75">
        <v>29</v>
      </c>
      <c r="AR32" s="75">
        <v>16</v>
      </c>
      <c r="AS32" s="79">
        <v>45</v>
      </c>
      <c r="AT32" s="79">
        <v>52</v>
      </c>
      <c r="AU32" s="79">
        <v>97</v>
      </c>
      <c r="AV32" s="79">
        <v>0</v>
      </c>
      <c r="AW32" s="80">
        <v>97</v>
      </c>
      <c r="AX32" s="75">
        <v>47</v>
      </c>
      <c r="AY32" s="75">
        <v>4</v>
      </c>
      <c r="AZ32" s="79">
        <v>51</v>
      </c>
      <c r="BA32" s="79">
        <v>15</v>
      </c>
      <c r="BB32" s="79">
        <v>66</v>
      </c>
      <c r="BC32" s="79">
        <v>30</v>
      </c>
      <c r="BD32" s="80">
        <v>96</v>
      </c>
      <c r="BE32" s="75">
        <v>43</v>
      </c>
      <c r="BF32" s="75">
        <v>7</v>
      </c>
      <c r="BG32" s="79">
        <v>50</v>
      </c>
      <c r="BH32" s="79">
        <v>8</v>
      </c>
      <c r="BI32" s="79">
        <v>58</v>
      </c>
      <c r="BJ32" s="79">
        <v>0</v>
      </c>
      <c r="BK32" s="80">
        <v>58</v>
      </c>
      <c r="BL32" s="75">
        <v>38</v>
      </c>
      <c r="BM32" s="75">
        <v>0</v>
      </c>
      <c r="BN32" s="79">
        <v>38</v>
      </c>
      <c r="BO32" s="79">
        <v>3</v>
      </c>
      <c r="BP32" s="79">
        <v>41</v>
      </c>
      <c r="BQ32" s="79">
        <v>0</v>
      </c>
      <c r="BR32" s="80">
        <v>41</v>
      </c>
    </row>
    <row r="33" spans="1:72" s="33" customFormat="1" x14ac:dyDescent="0.2">
      <c r="A33" s="24"/>
      <c r="B33" s="70" t="s">
        <v>20</v>
      </c>
      <c r="C33" s="71" t="s">
        <v>93</v>
      </c>
      <c r="D33" s="72">
        <v>529</v>
      </c>
      <c r="E33" s="73">
        <v>13628.901848000001</v>
      </c>
      <c r="F33" s="74">
        <v>5.5449389403679969</v>
      </c>
      <c r="G33" s="72">
        <v>54</v>
      </c>
      <c r="H33" s="73">
        <v>13468</v>
      </c>
      <c r="I33" s="62">
        <v>4.0095040095040089</v>
      </c>
      <c r="J33" s="27"/>
      <c r="K33" s="71" t="s">
        <v>93</v>
      </c>
      <c r="L33" s="75">
        <v>381</v>
      </c>
      <c r="M33" s="75">
        <v>37</v>
      </c>
      <c r="N33" s="73">
        <v>418</v>
      </c>
      <c r="O33" s="76">
        <v>0.79017013232514177</v>
      </c>
      <c r="P33" s="73">
        <v>111</v>
      </c>
      <c r="Q33" s="77">
        <v>0.20982986767485823</v>
      </c>
      <c r="R33" s="73">
        <v>529</v>
      </c>
      <c r="S33" s="73">
        <v>0</v>
      </c>
      <c r="T33" s="78">
        <v>529</v>
      </c>
      <c r="U33" s="67"/>
      <c r="V33" s="75">
        <v>46</v>
      </c>
      <c r="W33" s="75">
        <v>3</v>
      </c>
      <c r="X33" s="79">
        <v>49</v>
      </c>
      <c r="Y33" s="79">
        <v>2</v>
      </c>
      <c r="Z33" s="79">
        <v>51</v>
      </c>
      <c r="AA33" s="79">
        <v>0</v>
      </c>
      <c r="AB33" s="80">
        <v>51</v>
      </c>
      <c r="AC33" s="75">
        <v>52</v>
      </c>
      <c r="AD33" s="75">
        <v>0</v>
      </c>
      <c r="AE33" s="79">
        <v>52</v>
      </c>
      <c r="AF33" s="79">
        <v>14</v>
      </c>
      <c r="AG33" s="79">
        <v>66</v>
      </c>
      <c r="AH33" s="79">
        <v>0</v>
      </c>
      <c r="AI33" s="80">
        <v>66</v>
      </c>
      <c r="AJ33" s="75">
        <v>64</v>
      </c>
      <c r="AK33" s="75">
        <v>0</v>
      </c>
      <c r="AL33" s="79">
        <v>64</v>
      </c>
      <c r="AM33" s="79">
        <v>3</v>
      </c>
      <c r="AN33" s="79">
        <v>67</v>
      </c>
      <c r="AO33" s="79">
        <v>0</v>
      </c>
      <c r="AP33" s="80">
        <v>67</v>
      </c>
      <c r="AQ33" s="75">
        <v>64</v>
      </c>
      <c r="AR33" s="75">
        <v>3</v>
      </c>
      <c r="AS33" s="79">
        <v>67</v>
      </c>
      <c r="AT33" s="79">
        <v>2</v>
      </c>
      <c r="AU33" s="79">
        <v>69</v>
      </c>
      <c r="AV33" s="79">
        <v>0</v>
      </c>
      <c r="AW33" s="80">
        <v>69</v>
      </c>
      <c r="AX33" s="75">
        <v>54</v>
      </c>
      <c r="AY33" s="75">
        <v>18</v>
      </c>
      <c r="AZ33" s="79">
        <v>72</v>
      </c>
      <c r="BA33" s="79">
        <v>58</v>
      </c>
      <c r="BB33" s="79">
        <v>130</v>
      </c>
      <c r="BC33" s="79">
        <v>0</v>
      </c>
      <c r="BD33" s="80">
        <v>130</v>
      </c>
      <c r="BE33" s="75">
        <v>57</v>
      </c>
      <c r="BF33" s="75">
        <v>13</v>
      </c>
      <c r="BG33" s="79">
        <v>70</v>
      </c>
      <c r="BH33" s="79">
        <v>22</v>
      </c>
      <c r="BI33" s="79">
        <v>92</v>
      </c>
      <c r="BJ33" s="79">
        <v>0</v>
      </c>
      <c r="BK33" s="80">
        <v>92</v>
      </c>
      <c r="BL33" s="75">
        <v>44</v>
      </c>
      <c r="BM33" s="75">
        <v>0</v>
      </c>
      <c r="BN33" s="79">
        <v>44</v>
      </c>
      <c r="BO33" s="79">
        <v>10</v>
      </c>
      <c r="BP33" s="79">
        <v>54</v>
      </c>
      <c r="BQ33" s="79">
        <v>0</v>
      </c>
      <c r="BR33" s="80">
        <v>54</v>
      </c>
    </row>
    <row r="34" spans="1:72" s="33" customFormat="1" x14ac:dyDescent="0.2">
      <c r="A34" s="24"/>
      <c r="B34" s="70" t="s">
        <v>26</v>
      </c>
      <c r="C34" s="71" t="s">
        <v>73</v>
      </c>
      <c r="D34" s="72">
        <v>325</v>
      </c>
      <c r="E34" s="73">
        <v>5205.5526520000003</v>
      </c>
      <c r="F34" s="74">
        <v>8.9190475118397519</v>
      </c>
      <c r="G34" s="72">
        <v>22</v>
      </c>
      <c r="H34" s="73">
        <v>4703</v>
      </c>
      <c r="I34" s="62">
        <v>4.6778651924303638</v>
      </c>
      <c r="J34" s="27"/>
      <c r="K34" s="71" t="s">
        <v>73</v>
      </c>
      <c r="L34" s="75">
        <v>158</v>
      </c>
      <c r="M34" s="75">
        <v>54</v>
      </c>
      <c r="N34" s="73">
        <v>212</v>
      </c>
      <c r="O34" s="76">
        <v>0.65230769230769226</v>
      </c>
      <c r="P34" s="73">
        <v>113</v>
      </c>
      <c r="Q34" s="77">
        <v>0.34769230769230769</v>
      </c>
      <c r="R34" s="73">
        <v>325</v>
      </c>
      <c r="S34" s="73">
        <v>1</v>
      </c>
      <c r="T34" s="78">
        <v>326</v>
      </c>
      <c r="U34" s="67"/>
      <c r="V34" s="75">
        <v>30</v>
      </c>
      <c r="W34" s="75">
        <v>11</v>
      </c>
      <c r="X34" s="79">
        <v>41</v>
      </c>
      <c r="Y34" s="79">
        <v>6</v>
      </c>
      <c r="Z34" s="79">
        <v>47</v>
      </c>
      <c r="AA34" s="79">
        <v>0</v>
      </c>
      <c r="AB34" s="80">
        <v>47</v>
      </c>
      <c r="AC34" s="75">
        <v>15</v>
      </c>
      <c r="AD34" s="75">
        <v>6</v>
      </c>
      <c r="AE34" s="79">
        <v>21</v>
      </c>
      <c r="AF34" s="79">
        <v>0</v>
      </c>
      <c r="AG34" s="79">
        <v>21</v>
      </c>
      <c r="AH34" s="79">
        <v>0</v>
      </c>
      <c r="AI34" s="80">
        <v>21</v>
      </c>
      <c r="AJ34" s="75">
        <v>23</v>
      </c>
      <c r="AK34" s="75">
        <v>9</v>
      </c>
      <c r="AL34" s="79">
        <v>32</v>
      </c>
      <c r="AM34" s="79">
        <v>62</v>
      </c>
      <c r="AN34" s="79">
        <v>94</v>
      </c>
      <c r="AO34" s="79">
        <v>0</v>
      </c>
      <c r="AP34" s="80">
        <v>94</v>
      </c>
      <c r="AQ34" s="75">
        <v>29</v>
      </c>
      <c r="AR34" s="75">
        <v>22</v>
      </c>
      <c r="AS34" s="79">
        <v>51</v>
      </c>
      <c r="AT34" s="79">
        <v>7</v>
      </c>
      <c r="AU34" s="79">
        <v>58</v>
      </c>
      <c r="AV34" s="79">
        <v>0</v>
      </c>
      <c r="AW34" s="80">
        <v>58</v>
      </c>
      <c r="AX34" s="75">
        <v>18</v>
      </c>
      <c r="AY34" s="75">
        <v>6</v>
      </c>
      <c r="AZ34" s="79">
        <v>24</v>
      </c>
      <c r="BA34" s="79">
        <v>7</v>
      </c>
      <c r="BB34" s="79">
        <v>31</v>
      </c>
      <c r="BC34" s="79">
        <v>0</v>
      </c>
      <c r="BD34" s="80">
        <v>31</v>
      </c>
      <c r="BE34" s="75">
        <v>23</v>
      </c>
      <c r="BF34" s="75">
        <v>0</v>
      </c>
      <c r="BG34" s="79">
        <v>23</v>
      </c>
      <c r="BH34" s="79">
        <v>29</v>
      </c>
      <c r="BI34" s="79">
        <v>52</v>
      </c>
      <c r="BJ34" s="79">
        <v>1</v>
      </c>
      <c r="BK34" s="80">
        <v>53</v>
      </c>
      <c r="BL34" s="75">
        <v>20</v>
      </c>
      <c r="BM34" s="75">
        <v>0</v>
      </c>
      <c r="BN34" s="79">
        <v>20</v>
      </c>
      <c r="BO34" s="79">
        <v>2</v>
      </c>
      <c r="BP34" s="79">
        <v>22</v>
      </c>
      <c r="BQ34" s="79">
        <v>0</v>
      </c>
      <c r="BR34" s="80">
        <v>22</v>
      </c>
    </row>
    <row r="35" spans="1:72" s="33" customFormat="1" x14ac:dyDescent="0.2">
      <c r="A35" s="24"/>
      <c r="B35" s="70" t="s">
        <v>32</v>
      </c>
      <c r="C35" s="81" t="s">
        <v>78</v>
      </c>
      <c r="D35" s="82">
        <v>889</v>
      </c>
      <c r="E35" s="83">
        <v>8688.7777769999993</v>
      </c>
      <c r="F35" s="84">
        <v>14.616555200223992</v>
      </c>
      <c r="G35" s="82">
        <v>101</v>
      </c>
      <c r="H35" s="83">
        <v>9087</v>
      </c>
      <c r="I35" s="62">
        <v>11.114779355122701</v>
      </c>
      <c r="J35" s="27"/>
      <c r="K35" s="81" t="s">
        <v>78</v>
      </c>
      <c r="L35" s="86">
        <v>425</v>
      </c>
      <c r="M35" s="86">
        <v>117</v>
      </c>
      <c r="N35" s="83">
        <v>542</v>
      </c>
      <c r="O35" s="87">
        <v>0.60967379077615302</v>
      </c>
      <c r="P35" s="83">
        <v>347</v>
      </c>
      <c r="Q35" s="88">
        <v>0.39032620922384703</v>
      </c>
      <c r="R35" s="83">
        <v>889</v>
      </c>
      <c r="S35" s="83">
        <v>203</v>
      </c>
      <c r="T35" s="89">
        <v>1092</v>
      </c>
      <c r="U35" s="67"/>
      <c r="V35" s="86">
        <v>67</v>
      </c>
      <c r="W35" s="86">
        <v>7</v>
      </c>
      <c r="X35" s="90">
        <v>74</v>
      </c>
      <c r="Y35" s="90">
        <v>122</v>
      </c>
      <c r="Z35" s="90">
        <v>196</v>
      </c>
      <c r="AA35" s="90">
        <v>143</v>
      </c>
      <c r="AB35" s="91">
        <v>339</v>
      </c>
      <c r="AC35" s="86">
        <v>80</v>
      </c>
      <c r="AD35" s="86">
        <v>9</v>
      </c>
      <c r="AE35" s="90">
        <v>89</v>
      </c>
      <c r="AF35" s="90">
        <v>10</v>
      </c>
      <c r="AG35" s="90">
        <v>99</v>
      </c>
      <c r="AH35" s="90">
        <v>0</v>
      </c>
      <c r="AI35" s="91">
        <v>99</v>
      </c>
      <c r="AJ35" s="86">
        <v>95</v>
      </c>
      <c r="AK35" s="86">
        <v>5</v>
      </c>
      <c r="AL35" s="90">
        <v>100</v>
      </c>
      <c r="AM35" s="90">
        <v>127</v>
      </c>
      <c r="AN35" s="90">
        <v>227</v>
      </c>
      <c r="AO35" s="90">
        <v>32</v>
      </c>
      <c r="AP35" s="91">
        <v>259</v>
      </c>
      <c r="AQ35" s="86">
        <v>53</v>
      </c>
      <c r="AR35" s="86">
        <v>2</v>
      </c>
      <c r="AS35" s="90">
        <v>55</v>
      </c>
      <c r="AT35" s="90">
        <v>21</v>
      </c>
      <c r="AU35" s="90">
        <v>76</v>
      </c>
      <c r="AV35" s="90">
        <v>0</v>
      </c>
      <c r="AW35" s="91">
        <v>76</v>
      </c>
      <c r="AX35" s="86">
        <v>59</v>
      </c>
      <c r="AY35" s="86">
        <v>10</v>
      </c>
      <c r="AZ35" s="90">
        <v>69</v>
      </c>
      <c r="BA35" s="90">
        <v>59</v>
      </c>
      <c r="BB35" s="90">
        <v>128</v>
      </c>
      <c r="BC35" s="90">
        <v>0</v>
      </c>
      <c r="BD35" s="91">
        <v>128</v>
      </c>
      <c r="BE35" s="86">
        <v>44</v>
      </c>
      <c r="BF35" s="86">
        <v>38</v>
      </c>
      <c r="BG35" s="90">
        <v>82</v>
      </c>
      <c r="BH35" s="90">
        <v>8</v>
      </c>
      <c r="BI35" s="90">
        <v>90</v>
      </c>
      <c r="BJ35" s="90">
        <v>0</v>
      </c>
      <c r="BK35" s="91">
        <v>90</v>
      </c>
      <c r="BL35" s="86">
        <v>27</v>
      </c>
      <c r="BM35" s="86">
        <v>46</v>
      </c>
      <c r="BN35" s="90">
        <v>73</v>
      </c>
      <c r="BO35" s="90">
        <v>0</v>
      </c>
      <c r="BP35" s="90">
        <v>73</v>
      </c>
      <c r="BQ35" s="90">
        <v>28</v>
      </c>
      <c r="BR35" s="91">
        <v>101</v>
      </c>
    </row>
    <row r="36" spans="1:72" s="33" customFormat="1" ht="18" customHeight="1" x14ac:dyDescent="0.2">
      <c r="A36" s="24"/>
      <c r="B36" s="92"/>
      <c r="C36" s="105" t="s">
        <v>94</v>
      </c>
      <c r="D36" s="106">
        <v>3051</v>
      </c>
      <c r="E36" s="107">
        <v>55312.125272999998</v>
      </c>
      <c r="F36" s="108">
        <v>7.8799565322416143</v>
      </c>
      <c r="G36" s="106">
        <v>339</v>
      </c>
      <c r="H36" s="107">
        <v>55560</v>
      </c>
      <c r="I36" s="109">
        <v>6.1015118790496761</v>
      </c>
      <c r="J36" s="27"/>
      <c r="K36" s="105" t="s">
        <v>94</v>
      </c>
      <c r="L36" s="110">
        <v>1699</v>
      </c>
      <c r="M36" s="110">
        <v>310</v>
      </c>
      <c r="N36" s="107">
        <v>2009</v>
      </c>
      <c r="O36" s="111">
        <v>0.65847263192395933</v>
      </c>
      <c r="P36" s="107">
        <v>1042</v>
      </c>
      <c r="Q36" s="112">
        <v>0.34152736807604062</v>
      </c>
      <c r="R36" s="107">
        <v>3051</v>
      </c>
      <c r="S36" s="107">
        <v>235</v>
      </c>
      <c r="T36" s="113">
        <v>3286</v>
      </c>
      <c r="U36" s="102"/>
      <c r="V36" s="110">
        <v>186</v>
      </c>
      <c r="W36" s="110">
        <v>26</v>
      </c>
      <c r="X36" s="107">
        <v>212</v>
      </c>
      <c r="Y36" s="107">
        <v>251</v>
      </c>
      <c r="Z36" s="107">
        <v>463</v>
      </c>
      <c r="AA36" s="107">
        <v>143</v>
      </c>
      <c r="AB36" s="113">
        <v>606</v>
      </c>
      <c r="AC36" s="110">
        <v>210</v>
      </c>
      <c r="AD36" s="110">
        <v>22</v>
      </c>
      <c r="AE36" s="107">
        <v>232</v>
      </c>
      <c r="AF36" s="107">
        <v>30</v>
      </c>
      <c r="AG36" s="107">
        <v>262</v>
      </c>
      <c r="AH36" s="107">
        <v>0</v>
      </c>
      <c r="AI36" s="113">
        <v>262</v>
      </c>
      <c r="AJ36" s="110">
        <v>295</v>
      </c>
      <c r="AK36" s="110">
        <v>23</v>
      </c>
      <c r="AL36" s="107">
        <v>318</v>
      </c>
      <c r="AM36" s="107">
        <v>325</v>
      </c>
      <c r="AN36" s="107">
        <v>643</v>
      </c>
      <c r="AO36" s="107">
        <v>33</v>
      </c>
      <c r="AP36" s="113">
        <v>676</v>
      </c>
      <c r="AQ36" s="110">
        <v>275</v>
      </c>
      <c r="AR36" s="110">
        <v>59</v>
      </c>
      <c r="AS36" s="107">
        <v>334</v>
      </c>
      <c r="AT36" s="107">
        <v>93</v>
      </c>
      <c r="AU36" s="107">
        <v>427</v>
      </c>
      <c r="AV36" s="107">
        <v>0</v>
      </c>
      <c r="AW36" s="113">
        <v>427</v>
      </c>
      <c r="AX36" s="110">
        <v>281</v>
      </c>
      <c r="AY36" s="110">
        <v>52</v>
      </c>
      <c r="AZ36" s="107">
        <v>333</v>
      </c>
      <c r="BA36" s="107">
        <v>178</v>
      </c>
      <c r="BB36" s="107">
        <v>511</v>
      </c>
      <c r="BC36" s="107">
        <v>30</v>
      </c>
      <c r="BD36" s="113">
        <v>541</v>
      </c>
      <c r="BE36" s="110">
        <v>265</v>
      </c>
      <c r="BF36" s="110">
        <v>69</v>
      </c>
      <c r="BG36" s="107">
        <v>334</v>
      </c>
      <c r="BH36" s="107">
        <v>100</v>
      </c>
      <c r="BI36" s="107">
        <v>434</v>
      </c>
      <c r="BJ36" s="107">
        <v>1</v>
      </c>
      <c r="BK36" s="113">
        <v>435</v>
      </c>
      <c r="BL36" s="110">
        <v>187</v>
      </c>
      <c r="BM36" s="110">
        <v>59</v>
      </c>
      <c r="BN36" s="107">
        <v>246</v>
      </c>
      <c r="BO36" s="107">
        <v>65</v>
      </c>
      <c r="BP36" s="107">
        <v>311</v>
      </c>
      <c r="BQ36" s="107">
        <v>28</v>
      </c>
      <c r="BR36" s="113">
        <v>339</v>
      </c>
    </row>
    <row r="37" spans="1:72" s="33" customFormat="1" x14ac:dyDescent="0.2">
      <c r="A37" s="24"/>
      <c r="B37" s="70" t="s">
        <v>2</v>
      </c>
      <c r="C37" s="114" t="s">
        <v>54</v>
      </c>
      <c r="D37" s="115">
        <v>346</v>
      </c>
      <c r="E37" s="116">
        <v>3749</v>
      </c>
      <c r="F37" s="117">
        <v>13.184468239149489</v>
      </c>
      <c r="G37" s="115">
        <v>48</v>
      </c>
      <c r="H37" s="116">
        <v>3832</v>
      </c>
      <c r="I37" s="62">
        <v>12.526096033402924</v>
      </c>
      <c r="J37" s="27"/>
      <c r="K37" s="114" t="s">
        <v>54</v>
      </c>
      <c r="L37" s="119">
        <v>184</v>
      </c>
      <c r="M37" s="119">
        <v>40</v>
      </c>
      <c r="N37" s="116">
        <v>224</v>
      </c>
      <c r="O37" s="120">
        <v>0.64739884393063585</v>
      </c>
      <c r="P37" s="116">
        <v>122</v>
      </c>
      <c r="Q37" s="121">
        <v>0.35260115606936415</v>
      </c>
      <c r="R37" s="116">
        <v>346</v>
      </c>
      <c r="S37" s="116">
        <v>0</v>
      </c>
      <c r="T37" s="122">
        <v>346</v>
      </c>
      <c r="U37" s="67"/>
      <c r="V37" s="119">
        <v>21</v>
      </c>
      <c r="W37" s="119">
        <v>0</v>
      </c>
      <c r="X37" s="123">
        <v>21</v>
      </c>
      <c r="Y37" s="123">
        <v>89</v>
      </c>
      <c r="Z37" s="123">
        <v>110</v>
      </c>
      <c r="AA37" s="123">
        <v>0</v>
      </c>
      <c r="AB37" s="124">
        <v>110</v>
      </c>
      <c r="AC37" s="119">
        <v>25</v>
      </c>
      <c r="AD37" s="119">
        <v>10</v>
      </c>
      <c r="AE37" s="123">
        <v>35</v>
      </c>
      <c r="AF37" s="123">
        <v>4</v>
      </c>
      <c r="AG37" s="123">
        <v>39</v>
      </c>
      <c r="AH37" s="123">
        <v>0</v>
      </c>
      <c r="AI37" s="124">
        <v>39</v>
      </c>
      <c r="AJ37" s="119">
        <v>34</v>
      </c>
      <c r="AK37" s="119">
        <v>10</v>
      </c>
      <c r="AL37" s="123">
        <v>44</v>
      </c>
      <c r="AM37" s="123">
        <v>0</v>
      </c>
      <c r="AN37" s="123">
        <v>44</v>
      </c>
      <c r="AO37" s="123">
        <v>0</v>
      </c>
      <c r="AP37" s="124">
        <v>44</v>
      </c>
      <c r="AQ37" s="119">
        <v>17</v>
      </c>
      <c r="AR37" s="119">
        <v>0</v>
      </c>
      <c r="AS37" s="123">
        <v>17</v>
      </c>
      <c r="AT37" s="123">
        <v>3</v>
      </c>
      <c r="AU37" s="123">
        <v>20</v>
      </c>
      <c r="AV37" s="123">
        <v>0</v>
      </c>
      <c r="AW37" s="124">
        <v>20</v>
      </c>
      <c r="AX37" s="119">
        <v>26</v>
      </c>
      <c r="AY37" s="119">
        <v>0</v>
      </c>
      <c r="AZ37" s="123">
        <v>26</v>
      </c>
      <c r="BA37" s="123">
        <v>2</v>
      </c>
      <c r="BB37" s="123">
        <v>28</v>
      </c>
      <c r="BC37" s="123">
        <v>0</v>
      </c>
      <c r="BD37" s="124">
        <v>28</v>
      </c>
      <c r="BE37" s="119">
        <v>36</v>
      </c>
      <c r="BF37" s="119">
        <v>17</v>
      </c>
      <c r="BG37" s="123">
        <v>53</v>
      </c>
      <c r="BH37" s="123">
        <v>4</v>
      </c>
      <c r="BI37" s="123">
        <v>57</v>
      </c>
      <c r="BJ37" s="123">
        <v>0</v>
      </c>
      <c r="BK37" s="124">
        <v>57</v>
      </c>
      <c r="BL37" s="119">
        <v>25</v>
      </c>
      <c r="BM37" s="119">
        <v>3</v>
      </c>
      <c r="BN37" s="123">
        <v>28</v>
      </c>
      <c r="BO37" s="123">
        <v>20</v>
      </c>
      <c r="BP37" s="123">
        <v>48</v>
      </c>
      <c r="BQ37" s="123">
        <v>0</v>
      </c>
      <c r="BR37" s="124">
        <v>48</v>
      </c>
    </row>
    <row r="38" spans="1:72" s="33" customFormat="1" x14ac:dyDescent="0.2">
      <c r="A38" s="24"/>
      <c r="B38" s="70" t="s">
        <v>6</v>
      </c>
      <c r="C38" s="71" t="s">
        <v>58</v>
      </c>
      <c r="D38" s="72">
        <v>634</v>
      </c>
      <c r="E38" s="73">
        <v>5396.875</v>
      </c>
      <c r="F38" s="74">
        <v>16.782198693026718</v>
      </c>
      <c r="G38" s="72">
        <v>69</v>
      </c>
      <c r="H38" s="73">
        <v>6109</v>
      </c>
      <c r="I38" s="62">
        <v>11.294810934686529</v>
      </c>
      <c r="J38" s="27"/>
      <c r="K38" s="71" t="s">
        <v>58</v>
      </c>
      <c r="L38" s="75">
        <v>272</v>
      </c>
      <c r="M38" s="75">
        <v>69</v>
      </c>
      <c r="N38" s="73">
        <v>341</v>
      </c>
      <c r="O38" s="76">
        <v>0.53785488958990535</v>
      </c>
      <c r="P38" s="73">
        <v>293</v>
      </c>
      <c r="Q38" s="77">
        <v>0.46214511041009465</v>
      </c>
      <c r="R38" s="73">
        <v>634</v>
      </c>
      <c r="S38" s="73">
        <v>34</v>
      </c>
      <c r="T38" s="78">
        <v>668</v>
      </c>
      <c r="U38" s="67"/>
      <c r="V38" s="75">
        <v>36</v>
      </c>
      <c r="W38" s="75">
        <v>21</v>
      </c>
      <c r="X38" s="79">
        <v>57</v>
      </c>
      <c r="Y38" s="79">
        <v>48</v>
      </c>
      <c r="Z38" s="79">
        <v>105</v>
      </c>
      <c r="AA38" s="79">
        <v>0</v>
      </c>
      <c r="AB38" s="80">
        <v>105</v>
      </c>
      <c r="AC38" s="75">
        <v>36</v>
      </c>
      <c r="AD38" s="75">
        <v>2</v>
      </c>
      <c r="AE38" s="79">
        <v>38</v>
      </c>
      <c r="AF38" s="79">
        <v>32</v>
      </c>
      <c r="AG38" s="79">
        <v>70</v>
      </c>
      <c r="AH38" s="79">
        <v>0</v>
      </c>
      <c r="AI38" s="80">
        <v>70</v>
      </c>
      <c r="AJ38" s="75">
        <v>47</v>
      </c>
      <c r="AK38" s="75">
        <v>0</v>
      </c>
      <c r="AL38" s="79">
        <v>47</v>
      </c>
      <c r="AM38" s="79">
        <v>39</v>
      </c>
      <c r="AN38" s="79">
        <v>86</v>
      </c>
      <c r="AO38" s="79">
        <v>0</v>
      </c>
      <c r="AP38" s="80">
        <v>86</v>
      </c>
      <c r="AQ38" s="75">
        <v>27</v>
      </c>
      <c r="AR38" s="75">
        <v>12</v>
      </c>
      <c r="AS38" s="79">
        <v>39</v>
      </c>
      <c r="AT38" s="79">
        <v>2</v>
      </c>
      <c r="AU38" s="79">
        <v>41</v>
      </c>
      <c r="AV38" s="79">
        <v>0</v>
      </c>
      <c r="AW38" s="80">
        <v>41</v>
      </c>
      <c r="AX38" s="75">
        <v>33</v>
      </c>
      <c r="AY38" s="75">
        <v>2</v>
      </c>
      <c r="AZ38" s="79">
        <v>35</v>
      </c>
      <c r="BA38" s="79">
        <v>117</v>
      </c>
      <c r="BB38" s="79">
        <v>152</v>
      </c>
      <c r="BC38" s="79">
        <v>0</v>
      </c>
      <c r="BD38" s="80">
        <v>152</v>
      </c>
      <c r="BE38" s="75">
        <v>54</v>
      </c>
      <c r="BF38" s="75">
        <v>16</v>
      </c>
      <c r="BG38" s="79">
        <v>70</v>
      </c>
      <c r="BH38" s="79">
        <v>41</v>
      </c>
      <c r="BI38" s="79">
        <v>111</v>
      </c>
      <c r="BJ38" s="79">
        <v>34</v>
      </c>
      <c r="BK38" s="80">
        <v>145</v>
      </c>
      <c r="BL38" s="75">
        <v>39</v>
      </c>
      <c r="BM38" s="75">
        <v>16</v>
      </c>
      <c r="BN38" s="79">
        <v>55</v>
      </c>
      <c r="BO38" s="79">
        <v>14</v>
      </c>
      <c r="BP38" s="79">
        <v>69</v>
      </c>
      <c r="BQ38" s="79">
        <v>0</v>
      </c>
      <c r="BR38" s="80">
        <v>69</v>
      </c>
    </row>
    <row r="39" spans="1:72" x14ac:dyDescent="0.2">
      <c r="B39" s="70" t="s">
        <v>7</v>
      </c>
      <c r="C39" s="71" t="s">
        <v>59</v>
      </c>
      <c r="D39" s="72">
        <v>972</v>
      </c>
      <c r="E39" s="73">
        <v>15977.187686999998</v>
      </c>
      <c r="F39" s="74">
        <v>8.6909627387131074</v>
      </c>
      <c r="G39" s="72">
        <v>75</v>
      </c>
      <c r="H39" s="73">
        <v>16714</v>
      </c>
      <c r="I39" s="62">
        <v>4.487256192413545</v>
      </c>
      <c r="K39" s="71" t="s">
        <v>59</v>
      </c>
      <c r="L39" s="75">
        <v>490</v>
      </c>
      <c r="M39" s="75">
        <v>189</v>
      </c>
      <c r="N39" s="73">
        <v>679</v>
      </c>
      <c r="O39" s="76">
        <v>0.69855967078189296</v>
      </c>
      <c r="P39" s="73">
        <v>293</v>
      </c>
      <c r="Q39" s="77">
        <v>0.30144032921810698</v>
      </c>
      <c r="R39" s="73">
        <v>972</v>
      </c>
      <c r="S39" s="73">
        <v>1</v>
      </c>
      <c r="T39" s="78">
        <v>973</v>
      </c>
      <c r="U39" s="67"/>
      <c r="V39" s="75">
        <v>78</v>
      </c>
      <c r="W39" s="75">
        <v>26</v>
      </c>
      <c r="X39" s="79">
        <v>104</v>
      </c>
      <c r="Y39" s="79">
        <v>71</v>
      </c>
      <c r="Z39" s="79">
        <v>175</v>
      </c>
      <c r="AA39" s="79">
        <v>0</v>
      </c>
      <c r="AB39" s="80">
        <v>175</v>
      </c>
      <c r="AC39" s="75">
        <v>76</v>
      </c>
      <c r="AD39" s="75">
        <v>17</v>
      </c>
      <c r="AE39" s="79">
        <v>93</v>
      </c>
      <c r="AF39" s="79">
        <v>12</v>
      </c>
      <c r="AG39" s="79">
        <v>105</v>
      </c>
      <c r="AH39" s="79">
        <v>1</v>
      </c>
      <c r="AI39" s="80">
        <v>106</v>
      </c>
      <c r="AJ39" s="75">
        <v>41</v>
      </c>
      <c r="AK39" s="75">
        <v>10</v>
      </c>
      <c r="AL39" s="79">
        <v>51</v>
      </c>
      <c r="AM39" s="79">
        <v>37</v>
      </c>
      <c r="AN39" s="79">
        <v>88</v>
      </c>
      <c r="AO39" s="79">
        <v>0</v>
      </c>
      <c r="AP39" s="80">
        <v>88</v>
      </c>
      <c r="AQ39" s="75">
        <v>83</v>
      </c>
      <c r="AR39" s="75">
        <v>66</v>
      </c>
      <c r="AS39" s="79">
        <v>149</v>
      </c>
      <c r="AT39" s="79">
        <v>27</v>
      </c>
      <c r="AU39" s="79">
        <v>176</v>
      </c>
      <c r="AV39" s="79">
        <v>0</v>
      </c>
      <c r="AW39" s="80">
        <v>176</v>
      </c>
      <c r="AX39" s="75">
        <v>88</v>
      </c>
      <c r="AY39" s="75">
        <v>17</v>
      </c>
      <c r="AZ39" s="79">
        <v>105</v>
      </c>
      <c r="BA39" s="79">
        <v>139</v>
      </c>
      <c r="BB39" s="79">
        <v>244</v>
      </c>
      <c r="BC39" s="79">
        <v>0</v>
      </c>
      <c r="BD39" s="80">
        <v>244</v>
      </c>
      <c r="BE39" s="75">
        <v>63</v>
      </c>
      <c r="BF39" s="75">
        <v>42</v>
      </c>
      <c r="BG39" s="79">
        <v>105</v>
      </c>
      <c r="BH39" s="79">
        <v>4</v>
      </c>
      <c r="BI39" s="79">
        <v>109</v>
      </c>
      <c r="BJ39" s="79">
        <v>0</v>
      </c>
      <c r="BK39" s="80">
        <v>109</v>
      </c>
      <c r="BL39" s="75">
        <v>61</v>
      </c>
      <c r="BM39" s="75">
        <v>11</v>
      </c>
      <c r="BN39" s="79">
        <v>72</v>
      </c>
      <c r="BO39" s="79">
        <v>3</v>
      </c>
      <c r="BP39" s="79">
        <v>75</v>
      </c>
      <c r="BQ39" s="79">
        <v>0</v>
      </c>
      <c r="BR39" s="80">
        <v>75</v>
      </c>
      <c r="BS39" s="33"/>
      <c r="BT39" s="33"/>
    </row>
    <row r="40" spans="1:72" x14ac:dyDescent="0.2">
      <c r="B40" s="70" t="s">
        <v>21</v>
      </c>
      <c r="C40" s="71" t="s">
        <v>95</v>
      </c>
      <c r="D40" s="72">
        <v>612</v>
      </c>
      <c r="E40" s="73">
        <v>13143.841755000001</v>
      </c>
      <c r="F40" s="74">
        <v>6.6516755951746784</v>
      </c>
      <c r="G40" s="72">
        <v>79</v>
      </c>
      <c r="H40" s="73">
        <v>12945</v>
      </c>
      <c r="I40" s="62">
        <v>6.1027423715720355</v>
      </c>
      <c r="K40" s="71" t="s">
        <v>95</v>
      </c>
      <c r="L40" s="75">
        <v>344</v>
      </c>
      <c r="M40" s="75">
        <v>81</v>
      </c>
      <c r="N40" s="73">
        <v>425</v>
      </c>
      <c r="O40" s="76">
        <v>0.69444444444444442</v>
      </c>
      <c r="P40" s="73">
        <v>187</v>
      </c>
      <c r="Q40" s="77">
        <v>0.30555555555555558</v>
      </c>
      <c r="R40" s="73">
        <v>612</v>
      </c>
      <c r="S40" s="73">
        <v>149</v>
      </c>
      <c r="T40" s="78">
        <v>761</v>
      </c>
      <c r="U40" s="67"/>
      <c r="V40" s="75">
        <v>61</v>
      </c>
      <c r="W40" s="75">
        <v>18</v>
      </c>
      <c r="X40" s="79">
        <v>79</v>
      </c>
      <c r="Y40" s="79">
        <v>3</v>
      </c>
      <c r="Z40" s="79">
        <v>82</v>
      </c>
      <c r="AA40" s="79">
        <v>2</v>
      </c>
      <c r="AB40" s="80">
        <v>84</v>
      </c>
      <c r="AC40" s="75">
        <v>44</v>
      </c>
      <c r="AD40" s="75">
        <v>6</v>
      </c>
      <c r="AE40" s="79">
        <v>50</v>
      </c>
      <c r="AF40" s="79">
        <v>2</v>
      </c>
      <c r="AG40" s="79">
        <v>52</v>
      </c>
      <c r="AH40" s="79">
        <v>3</v>
      </c>
      <c r="AI40" s="80">
        <v>55</v>
      </c>
      <c r="AJ40" s="75">
        <v>64</v>
      </c>
      <c r="AK40" s="75">
        <v>10</v>
      </c>
      <c r="AL40" s="79">
        <v>74</v>
      </c>
      <c r="AM40" s="79">
        <v>44</v>
      </c>
      <c r="AN40" s="79">
        <v>118</v>
      </c>
      <c r="AO40" s="79">
        <v>0</v>
      </c>
      <c r="AP40" s="80">
        <v>118</v>
      </c>
      <c r="AQ40" s="75">
        <v>38</v>
      </c>
      <c r="AR40" s="75">
        <v>18</v>
      </c>
      <c r="AS40" s="79">
        <v>56</v>
      </c>
      <c r="AT40" s="79">
        <v>32</v>
      </c>
      <c r="AU40" s="79">
        <v>88</v>
      </c>
      <c r="AV40" s="79">
        <v>140</v>
      </c>
      <c r="AW40" s="80">
        <v>228</v>
      </c>
      <c r="AX40" s="75">
        <v>41</v>
      </c>
      <c r="AY40" s="75">
        <v>7</v>
      </c>
      <c r="AZ40" s="79">
        <v>48</v>
      </c>
      <c r="BA40" s="79">
        <v>74</v>
      </c>
      <c r="BB40" s="79">
        <v>122</v>
      </c>
      <c r="BC40" s="79">
        <v>1</v>
      </c>
      <c r="BD40" s="80">
        <v>123</v>
      </c>
      <c r="BE40" s="75">
        <v>44</v>
      </c>
      <c r="BF40" s="75">
        <v>6</v>
      </c>
      <c r="BG40" s="79">
        <v>50</v>
      </c>
      <c r="BH40" s="79">
        <v>24</v>
      </c>
      <c r="BI40" s="79">
        <v>74</v>
      </c>
      <c r="BJ40" s="79">
        <v>0</v>
      </c>
      <c r="BK40" s="80">
        <v>74</v>
      </c>
      <c r="BL40" s="75">
        <v>52</v>
      </c>
      <c r="BM40" s="75">
        <v>16</v>
      </c>
      <c r="BN40" s="79">
        <v>68</v>
      </c>
      <c r="BO40" s="79">
        <v>8</v>
      </c>
      <c r="BP40" s="79">
        <v>76</v>
      </c>
      <c r="BQ40" s="79">
        <v>3</v>
      </c>
      <c r="BR40" s="80">
        <v>79</v>
      </c>
      <c r="BS40" s="33"/>
      <c r="BT40" s="33"/>
    </row>
    <row r="41" spans="1:72" x14ac:dyDescent="0.2">
      <c r="B41" s="70" t="s">
        <v>27</v>
      </c>
      <c r="C41" s="71" t="s">
        <v>74</v>
      </c>
      <c r="D41" s="72">
        <v>996</v>
      </c>
      <c r="E41" s="73">
        <v>8909.5548679999993</v>
      </c>
      <c r="F41" s="74">
        <v>15.970013810314446</v>
      </c>
      <c r="G41" s="72">
        <v>75</v>
      </c>
      <c r="H41" s="73">
        <v>9684</v>
      </c>
      <c r="I41" s="62">
        <v>7.7447335811648079</v>
      </c>
      <c r="K41" s="71" t="s">
        <v>74</v>
      </c>
      <c r="L41" s="75">
        <v>414</v>
      </c>
      <c r="M41" s="75">
        <v>114</v>
      </c>
      <c r="N41" s="73">
        <v>528</v>
      </c>
      <c r="O41" s="76">
        <v>0.53012048192771088</v>
      </c>
      <c r="P41" s="73">
        <v>468</v>
      </c>
      <c r="Q41" s="77">
        <v>0.46987951807228917</v>
      </c>
      <c r="R41" s="73">
        <v>996</v>
      </c>
      <c r="S41" s="73">
        <v>55</v>
      </c>
      <c r="T41" s="78">
        <v>1051</v>
      </c>
      <c r="U41" s="67"/>
      <c r="V41" s="75">
        <v>66</v>
      </c>
      <c r="W41" s="75">
        <v>39</v>
      </c>
      <c r="X41" s="79">
        <v>105</v>
      </c>
      <c r="Y41" s="79">
        <v>114</v>
      </c>
      <c r="Z41" s="79">
        <v>219</v>
      </c>
      <c r="AA41" s="79">
        <v>0</v>
      </c>
      <c r="AB41" s="80">
        <v>219</v>
      </c>
      <c r="AC41" s="75">
        <v>79</v>
      </c>
      <c r="AD41" s="75">
        <v>29</v>
      </c>
      <c r="AE41" s="79">
        <v>108</v>
      </c>
      <c r="AF41" s="79">
        <v>170</v>
      </c>
      <c r="AG41" s="79">
        <v>278</v>
      </c>
      <c r="AH41" s="79">
        <v>0</v>
      </c>
      <c r="AI41" s="80">
        <v>278</v>
      </c>
      <c r="AJ41" s="75">
        <v>88</v>
      </c>
      <c r="AK41" s="75">
        <v>15</v>
      </c>
      <c r="AL41" s="79">
        <v>103</v>
      </c>
      <c r="AM41" s="79">
        <v>102</v>
      </c>
      <c r="AN41" s="79">
        <v>205</v>
      </c>
      <c r="AO41" s="79">
        <v>33</v>
      </c>
      <c r="AP41" s="80">
        <v>238</v>
      </c>
      <c r="AQ41" s="75">
        <v>52</v>
      </c>
      <c r="AR41" s="75">
        <v>5</v>
      </c>
      <c r="AS41" s="79">
        <v>57</v>
      </c>
      <c r="AT41" s="79">
        <v>34</v>
      </c>
      <c r="AU41" s="79">
        <v>91</v>
      </c>
      <c r="AV41" s="79">
        <v>1</v>
      </c>
      <c r="AW41" s="80">
        <v>92</v>
      </c>
      <c r="AX41" s="75">
        <v>50</v>
      </c>
      <c r="AY41" s="75">
        <v>10</v>
      </c>
      <c r="AZ41" s="79">
        <v>60</v>
      </c>
      <c r="BA41" s="79">
        <v>15</v>
      </c>
      <c r="BB41" s="79">
        <v>75</v>
      </c>
      <c r="BC41" s="79">
        <v>0</v>
      </c>
      <c r="BD41" s="80">
        <v>75</v>
      </c>
      <c r="BE41" s="75">
        <v>34</v>
      </c>
      <c r="BF41" s="75">
        <v>14</v>
      </c>
      <c r="BG41" s="79">
        <v>48</v>
      </c>
      <c r="BH41" s="79">
        <v>14</v>
      </c>
      <c r="BI41" s="79">
        <v>62</v>
      </c>
      <c r="BJ41" s="79">
        <v>12</v>
      </c>
      <c r="BK41" s="80">
        <v>74</v>
      </c>
      <c r="BL41" s="75">
        <v>45</v>
      </c>
      <c r="BM41" s="75">
        <v>2</v>
      </c>
      <c r="BN41" s="79">
        <v>47</v>
      </c>
      <c r="BO41" s="79">
        <v>19</v>
      </c>
      <c r="BP41" s="79">
        <v>66</v>
      </c>
      <c r="BQ41" s="79">
        <v>9</v>
      </c>
      <c r="BR41" s="80">
        <v>75</v>
      </c>
      <c r="BS41" s="33"/>
      <c r="BT41" s="33"/>
    </row>
    <row r="42" spans="1:72" x14ac:dyDescent="0.2">
      <c r="B42" s="70" t="s">
        <v>23</v>
      </c>
      <c r="C42" s="71" t="s">
        <v>70</v>
      </c>
      <c r="D42" s="72">
        <v>448</v>
      </c>
      <c r="E42" s="73">
        <v>8805.5214309999992</v>
      </c>
      <c r="F42" s="74">
        <v>7.2681669679079794</v>
      </c>
      <c r="G42" s="72">
        <v>125</v>
      </c>
      <c r="H42" s="73">
        <v>9190</v>
      </c>
      <c r="I42" s="62">
        <v>13.601741022850925</v>
      </c>
      <c r="K42" s="71" t="s">
        <v>70</v>
      </c>
      <c r="L42" s="75">
        <v>244</v>
      </c>
      <c r="M42" s="75">
        <v>13</v>
      </c>
      <c r="N42" s="73">
        <v>257</v>
      </c>
      <c r="O42" s="76">
        <v>0.5736607142857143</v>
      </c>
      <c r="P42" s="73">
        <v>191</v>
      </c>
      <c r="Q42" s="77">
        <v>0.4263392857142857</v>
      </c>
      <c r="R42" s="73">
        <v>448</v>
      </c>
      <c r="S42" s="73">
        <v>40</v>
      </c>
      <c r="T42" s="78">
        <v>488</v>
      </c>
      <c r="U42" s="67"/>
      <c r="V42" s="75">
        <v>20</v>
      </c>
      <c r="W42" s="75">
        <v>0</v>
      </c>
      <c r="X42" s="79">
        <v>20</v>
      </c>
      <c r="Y42" s="79">
        <v>2</v>
      </c>
      <c r="Z42" s="79">
        <v>22</v>
      </c>
      <c r="AA42" s="79">
        <v>0</v>
      </c>
      <c r="AB42" s="80">
        <v>22</v>
      </c>
      <c r="AC42" s="75">
        <v>28</v>
      </c>
      <c r="AD42" s="75">
        <v>4</v>
      </c>
      <c r="AE42" s="79">
        <v>32</v>
      </c>
      <c r="AF42" s="79">
        <v>57</v>
      </c>
      <c r="AG42" s="79">
        <v>89</v>
      </c>
      <c r="AH42" s="79">
        <v>0</v>
      </c>
      <c r="AI42" s="80">
        <v>89</v>
      </c>
      <c r="AJ42" s="75">
        <v>50</v>
      </c>
      <c r="AK42" s="75">
        <v>0</v>
      </c>
      <c r="AL42" s="79">
        <v>50</v>
      </c>
      <c r="AM42" s="79">
        <v>6</v>
      </c>
      <c r="AN42" s="79">
        <v>56</v>
      </c>
      <c r="AO42" s="79">
        <v>0</v>
      </c>
      <c r="AP42" s="80">
        <v>56</v>
      </c>
      <c r="AQ42" s="75">
        <v>40</v>
      </c>
      <c r="AR42" s="75">
        <v>0</v>
      </c>
      <c r="AS42" s="79">
        <v>40</v>
      </c>
      <c r="AT42" s="79">
        <v>20</v>
      </c>
      <c r="AU42" s="79">
        <v>60</v>
      </c>
      <c r="AV42" s="79">
        <v>0</v>
      </c>
      <c r="AW42" s="80">
        <v>60</v>
      </c>
      <c r="AX42" s="75">
        <v>34</v>
      </c>
      <c r="AY42" s="75">
        <v>0</v>
      </c>
      <c r="AZ42" s="79">
        <v>34</v>
      </c>
      <c r="BA42" s="79">
        <v>5</v>
      </c>
      <c r="BB42" s="79">
        <v>39</v>
      </c>
      <c r="BC42" s="79">
        <v>40</v>
      </c>
      <c r="BD42" s="80">
        <v>79</v>
      </c>
      <c r="BE42" s="75">
        <v>41</v>
      </c>
      <c r="BF42" s="75">
        <v>7</v>
      </c>
      <c r="BG42" s="79">
        <v>48</v>
      </c>
      <c r="BH42" s="79">
        <v>9</v>
      </c>
      <c r="BI42" s="79">
        <v>57</v>
      </c>
      <c r="BJ42" s="79">
        <v>0</v>
      </c>
      <c r="BK42" s="80">
        <v>57</v>
      </c>
      <c r="BL42" s="75">
        <v>31</v>
      </c>
      <c r="BM42" s="75">
        <v>2</v>
      </c>
      <c r="BN42" s="79">
        <v>33</v>
      </c>
      <c r="BO42" s="79">
        <v>92</v>
      </c>
      <c r="BP42" s="79">
        <v>125</v>
      </c>
      <c r="BQ42" s="79">
        <v>0</v>
      </c>
      <c r="BR42" s="80">
        <v>125</v>
      </c>
      <c r="BS42" s="33"/>
    </row>
    <row r="43" spans="1:72" x14ac:dyDescent="0.2">
      <c r="B43" s="70" t="s">
        <v>31</v>
      </c>
      <c r="C43" s="81" t="s">
        <v>96</v>
      </c>
      <c r="D43" s="82">
        <v>929</v>
      </c>
      <c r="E43" s="83">
        <v>6843.1250010000003</v>
      </c>
      <c r="F43" s="84">
        <v>19.393812869835333</v>
      </c>
      <c r="G43" s="82">
        <v>102</v>
      </c>
      <c r="H43" s="83">
        <v>7664</v>
      </c>
      <c r="I43" s="62">
        <v>13.308977035490605</v>
      </c>
      <c r="K43" s="81" t="s">
        <v>96</v>
      </c>
      <c r="L43" s="86">
        <v>290</v>
      </c>
      <c r="M43" s="86">
        <v>44</v>
      </c>
      <c r="N43" s="83">
        <v>334</v>
      </c>
      <c r="O43" s="87">
        <v>0.35952637244348762</v>
      </c>
      <c r="P43" s="83">
        <v>595</v>
      </c>
      <c r="Q43" s="88">
        <v>0.64047362755651238</v>
      </c>
      <c r="R43" s="83">
        <v>929</v>
      </c>
      <c r="S43" s="83">
        <v>0</v>
      </c>
      <c r="T43" s="89">
        <v>929</v>
      </c>
      <c r="U43" s="67"/>
      <c r="V43" s="86">
        <v>27</v>
      </c>
      <c r="W43" s="86">
        <v>2</v>
      </c>
      <c r="X43" s="90">
        <v>29</v>
      </c>
      <c r="Y43" s="90">
        <v>200</v>
      </c>
      <c r="Z43" s="90">
        <v>229</v>
      </c>
      <c r="AA43" s="90">
        <v>0</v>
      </c>
      <c r="AB43" s="91">
        <v>229</v>
      </c>
      <c r="AC43" s="86">
        <v>56</v>
      </c>
      <c r="AD43" s="86">
        <v>0</v>
      </c>
      <c r="AE43" s="90">
        <v>56</v>
      </c>
      <c r="AF43" s="90">
        <v>100</v>
      </c>
      <c r="AG43" s="90">
        <v>156</v>
      </c>
      <c r="AH43" s="90">
        <v>0</v>
      </c>
      <c r="AI43" s="91">
        <v>156</v>
      </c>
      <c r="AJ43" s="86">
        <v>56</v>
      </c>
      <c r="AK43" s="86">
        <v>8</v>
      </c>
      <c r="AL43" s="90">
        <v>64</v>
      </c>
      <c r="AM43" s="90">
        <v>100</v>
      </c>
      <c r="AN43" s="90">
        <v>164</v>
      </c>
      <c r="AO43" s="90">
        <v>0</v>
      </c>
      <c r="AP43" s="91">
        <v>164</v>
      </c>
      <c r="AQ43" s="86">
        <v>31</v>
      </c>
      <c r="AR43" s="86">
        <v>5</v>
      </c>
      <c r="AS43" s="90">
        <v>36</v>
      </c>
      <c r="AT43" s="90">
        <v>45</v>
      </c>
      <c r="AU43" s="90">
        <v>81</v>
      </c>
      <c r="AV43" s="90">
        <v>0</v>
      </c>
      <c r="AW43" s="91">
        <v>81</v>
      </c>
      <c r="AX43" s="86">
        <v>20</v>
      </c>
      <c r="AY43" s="86">
        <v>5</v>
      </c>
      <c r="AZ43" s="90">
        <v>25</v>
      </c>
      <c r="BA43" s="90">
        <v>64</v>
      </c>
      <c r="BB43" s="90">
        <v>89</v>
      </c>
      <c r="BC43" s="90">
        <v>0</v>
      </c>
      <c r="BD43" s="91">
        <v>89</v>
      </c>
      <c r="BE43" s="86">
        <v>56</v>
      </c>
      <c r="BF43" s="86">
        <v>14</v>
      </c>
      <c r="BG43" s="90">
        <v>70</v>
      </c>
      <c r="BH43" s="90">
        <v>38</v>
      </c>
      <c r="BI43" s="90">
        <v>108</v>
      </c>
      <c r="BJ43" s="90">
        <v>0</v>
      </c>
      <c r="BK43" s="91">
        <v>108</v>
      </c>
      <c r="BL43" s="86">
        <v>44</v>
      </c>
      <c r="BM43" s="86">
        <v>10</v>
      </c>
      <c r="BN43" s="90">
        <v>54</v>
      </c>
      <c r="BO43" s="90">
        <v>48</v>
      </c>
      <c r="BP43" s="90">
        <v>102</v>
      </c>
      <c r="BQ43" s="90">
        <v>0</v>
      </c>
      <c r="BR43" s="91">
        <v>102</v>
      </c>
      <c r="BS43" s="33"/>
    </row>
    <row r="44" spans="1:72" x14ac:dyDescent="0.2">
      <c r="B44" s="92"/>
      <c r="C44" s="105" t="s">
        <v>97</v>
      </c>
      <c r="D44" s="106">
        <v>4937</v>
      </c>
      <c r="E44" s="107">
        <v>62825.105742</v>
      </c>
      <c r="F44" s="108">
        <v>11.226176318462047</v>
      </c>
      <c r="G44" s="106">
        <v>573</v>
      </c>
      <c r="H44" s="107">
        <v>66138</v>
      </c>
      <c r="I44" s="109">
        <v>8.663703166107231</v>
      </c>
      <c r="K44" s="105" t="s">
        <v>97</v>
      </c>
      <c r="L44" s="110">
        <v>2238</v>
      </c>
      <c r="M44" s="110">
        <v>550</v>
      </c>
      <c r="N44" s="107">
        <v>2788</v>
      </c>
      <c r="O44" s="111">
        <v>0.56471541421916138</v>
      </c>
      <c r="P44" s="107">
        <v>2149</v>
      </c>
      <c r="Q44" s="112">
        <v>0.43528458578083856</v>
      </c>
      <c r="R44" s="107">
        <v>4937</v>
      </c>
      <c r="S44" s="107">
        <v>279</v>
      </c>
      <c r="T44" s="113">
        <v>5216</v>
      </c>
      <c r="U44" s="102"/>
      <c r="V44" s="110">
        <v>309</v>
      </c>
      <c r="W44" s="110">
        <v>106</v>
      </c>
      <c r="X44" s="107">
        <v>415</v>
      </c>
      <c r="Y44" s="107">
        <v>527</v>
      </c>
      <c r="Z44" s="107">
        <v>942</v>
      </c>
      <c r="AA44" s="107">
        <v>2</v>
      </c>
      <c r="AB44" s="113">
        <v>944</v>
      </c>
      <c r="AC44" s="110">
        <v>344</v>
      </c>
      <c r="AD44" s="110">
        <v>68</v>
      </c>
      <c r="AE44" s="107">
        <v>412</v>
      </c>
      <c r="AF44" s="107">
        <v>377</v>
      </c>
      <c r="AG44" s="107">
        <v>789</v>
      </c>
      <c r="AH44" s="107">
        <v>4</v>
      </c>
      <c r="AI44" s="113">
        <v>793</v>
      </c>
      <c r="AJ44" s="110">
        <v>380</v>
      </c>
      <c r="AK44" s="110">
        <v>53</v>
      </c>
      <c r="AL44" s="107">
        <v>433</v>
      </c>
      <c r="AM44" s="107">
        <v>328</v>
      </c>
      <c r="AN44" s="107">
        <v>761</v>
      </c>
      <c r="AO44" s="107">
        <v>33</v>
      </c>
      <c r="AP44" s="113">
        <v>794</v>
      </c>
      <c r="AQ44" s="110">
        <v>288</v>
      </c>
      <c r="AR44" s="110">
        <v>106</v>
      </c>
      <c r="AS44" s="107">
        <v>394</v>
      </c>
      <c r="AT44" s="107">
        <v>163</v>
      </c>
      <c r="AU44" s="107">
        <v>557</v>
      </c>
      <c r="AV44" s="107">
        <v>141</v>
      </c>
      <c r="AW44" s="113">
        <v>698</v>
      </c>
      <c r="AX44" s="110">
        <v>292</v>
      </c>
      <c r="AY44" s="110">
        <v>41</v>
      </c>
      <c r="AZ44" s="107">
        <v>333</v>
      </c>
      <c r="BA44" s="107">
        <v>416</v>
      </c>
      <c r="BB44" s="107">
        <v>749</v>
      </c>
      <c r="BC44" s="107">
        <v>41</v>
      </c>
      <c r="BD44" s="113">
        <v>790</v>
      </c>
      <c r="BE44" s="110">
        <v>328</v>
      </c>
      <c r="BF44" s="110">
        <v>116</v>
      </c>
      <c r="BG44" s="107">
        <v>444</v>
      </c>
      <c r="BH44" s="107">
        <v>134</v>
      </c>
      <c r="BI44" s="107">
        <v>578</v>
      </c>
      <c r="BJ44" s="107">
        <v>46</v>
      </c>
      <c r="BK44" s="113">
        <v>624</v>
      </c>
      <c r="BL44" s="110">
        <v>297</v>
      </c>
      <c r="BM44" s="110">
        <v>60</v>
      </c>
      <c r="BN44" s="107">
        <v>357</v>
      </c>
      <c r="BO44" s="107">
        <v>204</v>
      </c>
      <c r="BP44" s="107">
        <v>561</v>
      </c>
      <c r="BQ44" s="107">
        <v>12</v>
      </c>
      <c r="BR44" s="113">
        <v>573</v>
      </c>
    </row>
    <row r="45" spans="1:72" ht="13.5" thickBot="1" x14ac:dyDescent="0.25">
      <c r="B45" s="92"/>
      <c r="C45" s="93" t="s">
        <v>98</v>
      </c>
      <c r="D45" s="94">
        <v>7988</v>
      </c>
      <c r="E45" s="95">
        <v>118137.231015</v>
      </c>
      <c r="F45" s="96">
        <v>9.6594684617075988</v>
      </c>
      <c r="G45" s="94">
        <v>912</v>
      </c>
      <c r="H45" s="95">
        <v>121698</v>
      </c>
      <c r="I45" s="97">
        <v>7.4939604594981022</v>
      </c>
      <c r="K45" s="93" t="s">
        <v>98</v>
      </c>
      <c r="L45" s="98">
        <v>3937</v>
      </c>
      <c r="M45" s="98">
        <v>860</v>
      </c>
      <c r="N45" s="95">
        <v>4797</v>
      </c>
      <c r="O45" s="99">
        <v>0.60052578868302453</v>
      </c>
      <c r="P45" s="95">
        <v>3191</v>
      </c>
      <c r="Q45" s="100">
        <v>0.39947421131697547</v>
      </c>
      <c r="R45" s="95">
        <v>7988</v>
      </c>
      <c r="S45" s="95">
        <v>514</v>
      </c>
      <c r="T45" s="101">
        <v>8502</v>
      </c>
      <c r="U45" s="102"/>
      <c r="V45" s="98">
        <v>495</v>
      </c>
      <c r="W45" s="98">
        <v>132</v>
      </c>
      <c r="X45" s="95">
        <v>627</v>
      </c>
      <c r="Y45" s="95">
        <v>778</v>
      </c>
      <c r="Z45" s="95">
        <v>1405</v>
      </c>
      <c r="AA45" s="95">
        <v>145</v>
      </c>
      <c r="AB45" s="101">
        <v>1550</v>
      </c>
      <c r="AC45" s="98">
        <v>554</v>
      </c>
      <c r="AD45" s="98">
        <v>90</v>
      </c>
      <c r="AE45" s="95">
        <v>644</v>
      </c>
      <c r="AF45" s="95">
        <v>407</v>
      </c>
      <c r="AG45" s="95">
        <v>1051</v>
      </c>
      <c r="AH45" s="95">
        <v>4</v>
      </c>
      <c r="AI45" s="101">
        <v>1055</v>
      </c>
      <c r="AJ45" s="98">
        <v>675</v>
      </c>
      <c r="AK45" s="98">
        <v>76</v>
      </c>
      <c r="AL45" s="95">
        <v>751</v>
      </c>
      <c r="AM45" s="95">
        <v>653</v>
      </c>
      <c r="AN45" s="95">
        <v>1404</v>
      </c>
      <c r="AO45" s="95">
        <v>66</v>
      </c>
      <c r="AP45" s="101">
        <v>1470</v>
      </c>
      <c r="AQ45" s="98">
        <v>563</v>
      </c>
      <c r="AR45" s="98">
        <v>165</v>
      </c>
      <c r="AS45" s="95">
        <v>728</v>
      </c>
      <c r="AT45" s="95">
        <v>256</v>
      </c>
      <c r="AU45" s="95">
        <v>984</v>
      </c>
      <c r="AV45" s="95">
        <v>141</v>
      </c>
      <c r="AW45" s="101">
        <v>1125</v>
      </c>
      <c r="AX45" s="98">
        <v>573</v>
      </c>
      <c r="AY45" s="98">
        <v>93</v>
      </c>
      <c r="AZ45" s="95">
        <v>666</v>
      </c>
      <c r="BA45" s="95">
        <v>594</v>
      </c>
      <c r="BB45" s="95">
        <v>1260</v>
      </c>
      <c r="BC45" s="95">
        <v>71</v>
      </c>
      <c r="BD45" s="101">
        <v>1331</v>
      </c>
      <c r="BE45" s="98">
        <v>593</v>
      </c>
      <c r="BF45" s="98">
        <v>185</v>
      </c>
      <c r="BG45" s="95">
        <v>778</v>
      </c>
      <c r="BH45" s="95">
        <v>234</v>
      </c>
      <c r="BI45" s="95">
        <v>1012</v>
      </c>
      <c r="BJ45" s="95">
        <v>47</v>
      </c>
      <c r="BK45" s="101">
        <v>1059</v>
      </c>
      <c r="BL45" s="98">
        <v>484</v>
      </c>
      <c r="BM45" s="98">
        <v>119</v>
      </c>
      <c r="BN45" s="95">
        <v>603</v>
      </c>
      <c r="BO45" s="95">
        <v>269</v>
      </c>
      <c r="BP45" s="95">
        <v>872</v>
      </c>
      <c r="BQ45" s="95">
        <v>40</v>
      </c>
      <c r="BR45" s="101">
        <v>912</v>
      </c>
    </row>
    <row r="46" spans="1:72" ht="13.5" thickBot="1" x14ac:dyDescent="0.25">
      <c r="B46" s="92"/>
      <c r="C46" s="125" t="s">
        <v>81</v>
      </c>
      <c r="D46" s="126">
        <v>22388</v>
      </c>
      <c r="E46" s="126">
        <v>397727.67097700003</v>
      </c>
      <c r="F46" s="127">
        <v>8.0413960296734448</v>
      </c>
      <c r="G46" s="126">
        <v>2737</v>
      </c>
      <c r="H46" s="126">
        <v>396404</v>
      </c>
      <c r="I46" s="128">
        <v>6.9045721032078387</v>
      </c>
      <c r="K46" s="125" t="s">
        <v>81</v>
      </c>
      <c r="L46" s="129">
        <v>8408</v>
      </c>
      <c r="M46" s="129">
        <v>3554</v>
      </c>
      <c r="N46" s="126">
        <v>11962</v>
      </c>
      <c r="O46" s="130">
        <v>0.53430409147757729</v>
      </c>
      <c r="P46" s="126">
        <v>10426</v>
      </c>
      <c r="Q46" s="131">
        <v>0.46569590852242271</v>
      </c>
      <c r="R46" s="126">
        <v>22388</v>
      </c>
      <c r="S46" s="126">
        <v>927</v>
      </c>
      <c r="T46" s="132">
        <v>23315</v>
      </c>
      <c r="U46" s="102"/>
      <c r="V46" s="129">
        <v>1042</v>
      </c>
      <c r="W46" s="129">
        <v>401</v>
      </c>
      <c r="X46" s="126">
        <v>1443</v>
      </c>
      <c r="Y46" s="126">
        <v>1775</v>
      </c>
      <c r="Z46" s="126">
        <v>3218</v>
      </c>
      <c r="AA46" s="126">
        <v>313</v>
      </c>
      <c r="AB46" s="132">
        <v>3531</v>
      </c>
      <c r="AC46" s="129">
        <v>1212</v>
      </c>
      <c r="AD46" s="129">
        <v>570</v>
      </c>
      <c r="AE46" s="126">
        <v>1782</v>
      </c>
      <c r="AF46" s="126">
        <v>1405</v>
      </c>
      <c r="AG46" s="126">
        <v>3187</v>
      </c>
      <c r="AH46" s="126">
        <v>31</v>
      </c>
      <c r="AI46" s="132">
        <v>3218</v>
      </c>
      <c r="AJ46" s="129">
        <v>1418</v>
      </c>
      <c r="AK46" s="129">
        <v>805</v>
      </c>
      <c r="AL46" s="126">
        <v>2223</v>
      </c>
      <c r="AM46" s="126">
        <v>1478</v>
      </c>
      <c r="AN46" s="126">
        <v>3701</v>
      </c>
      <c r="AO46" s="126">
        <v>107</v>
      </c>
      <c r="AP46" s="132">
        <v>3808</v>
      </c>
      <c r="AQ46" s="129">
        <v>1162</v>
      </c>
      <c r="AR46" s="129">
        <v>739</v>
      </c>
      <c r="AS46" s="126">
        <v>1901</v>
      </c>
      <c r="AT46" s="126">
        <v>990</v>
      </c>
      <c r="AU46" s="126">
        <v>2891</v>
      </c>
      <c r="AV46" s="126">
        <v>144</v>
      </c>
      <c r="AW46" s="132">
        <v>3035</v>
      </c>
      <c r="AX46" s="129">
        <v>1279</v>
      </c>
      <c r="AY46" s="129">
        <v>464</v>
      </c>
      <c r="AZ46" s="126">
        <v>1743</v>
      </c>
      <c r="BA46" s="126">
        <v>2111</v>
      </c>
      <c r="BB46" s="126">
        <v>3854</v>
      </c>
      <c r="BC46" s="126">
        <v>103</v>
      </c>
      <c r="BD46" s="132">
        <v>3957</v>
      </c>
      <c r="BE46" s="129">
        <v>1202</v>
      </c>
      <c r="BF46" s="129">
        <v>288</v>
      </c>
      <c r="BG46" s="126">
        <v>1490</v>
      </c>
      <c r="BH46" s="126">
        <v>1386</v>
      </c>
      <c r="BI46" s="126">
        <v>2876</v>
      </c>
      <c r="BJ46" s="126">
        <v>153</v>
      </c>
      <c r="BK46" s="132">
        <v>3029</v>
      </c>
      <c r="BL46" s="129">
        <v>1093</v>
      </c>
      <c r="BM46" s="129">
        <v>287</v>
      </c>
      <c r="BN46" s="126">
        <v>1380</v>
      </c>
      <c r="BO46" s="126">
        <v>1281</v>
      </c>
      <c r="BP46" s="126">
        <v>2661</v>
      </c>
      <c r="BQ46" s="126">
        <v>76</v>
      </c>
      <c r="BR46" s="132">
        <v>2737</v>
      </c>
    </row>
    <row r="47" spans="1:72" x14ac:dyDescent="0.2">
      <c r="C47" s="133" t="s">
        <v>35</v>
      </c>
      <c r="D47" s="134"/>
      <c r="E47" s="67"/>
      <c r="F47" s="134"/>
      <c r="G47" s="134"/>
      <c r="H47" s="134"/>
      <c r="K47" s="133" t="s">
        <v>122</v>
      </c>
      <c r="L47" s="135"/>
      <c r="M47" s="135"/>
      <c r="N47" s="134"/>
      <c r="O47" s="136"/>
      <c r="P47" s="134"/>
      <c r="Q47" s="134"/>
      <c r="R47" s="134"/>
      <c r="S47" s="134"/>
      <c r="T47" s="134"/>
      <c r="U47" s="134"/>
      <c r="V47" s="135"/>
      <c r="W47" s="135"/>
      <c r="X47" s="137"/>
      <c r="Y47" s="137"/>
      <c r="Z47" s="137"/>
      <c r="AA47" s="137"/>
      <c r="AB47" s="137"/>
      <c r="AC47" s="135"/>
      <c r="AD47" s="135"/>
      <c r="AE47" s="137"/>
      <c r="AF47" s="137"/>
      <c r="AG47" s="137"/>
      <c r="AH47" s="137"/>
      <c r="AI47" s="137"/>
      <c r="AJ47" s="135"/>
      <c r="AK47" s="135"/>
      <c r="AL47" s="137"/>
      <c r="AM47" s="137"/>
      <c r="AN47" s="137"/>
      <c r="AO47" s="137"/>
      <c r="AP47" s="137"/>
      <c r="AQ47" s="135"/>
      <c r="AR47" s="135"/>
      <c r="AS47" s="137"/>
      <c r="AT47" s="137"/>
      <c r="AU47" s="137"/>
      <c r="AV47" s="137"/>
      <c r="AW47" s="137"/>
      <c r="AX47" s="135"/>
      <c r="AY47" s="135"/>
      <c r="AZ47" s="137"/>
      <c r="BA47" s="137"/>
      <c r="BB47" s="137"/>
      <c r="BC47" s="137"/>
      <c r="BD47" s="137"/>
      <c r="BE47" s="135"/>
      <c r="BF47" s="135"/>
      <c r="BG47" s="137"/>
      <c r="BH47" s="137"/>
      <c r="BI47" s="137"/>
      <c r="BJ47" s="137"/>
      <c r="BK47" s="137"/>
      <c r="BL47" s="135"/>
      <c r="BM47" s="135"/>
      <c r="BN47" s="137"/>
      <c r="BO47" s="137"/>
      <c r="BP47" s="137"/>
      <c r="BQ47" s="137"/>
      <c r="BR47" s="137"/>
      <c r="BS47" s="138"/>
    </row>
    <row r="51" spans="12:20" x14ac:dyDescent="0.2">
      <c r="L51" s="139"/>
      <c r="M51" s="139"/>
      <c r="N51" s="139"/>
      <c r="O51" s="139"/>
      <c r="P51" s="139"/>
      <c r="Q51" s="139"/>
      <c r="R51" s="139"/>
      <c r="S51" s="139"/>
      <c r="T51" s="139"/>
    </row>
    <row r="75" spans="12:69" x14ac:dyDescent="0.2">
      <c r="L75" s="140"/>
      <c r="M75" s="140"/>
      <c r="V75" s="140"/>
      <c r="W75" s="140"/>
      <c r="X75" s="141"/>
      <c r="Y75" s="141"/>
      <c r="Z75" s="141"/>
      <c r="AA75" s="141"/>
      <c r="AC75" s="140"/>
      <c r="AD75" s="140"/>
      <c r="AE75" s="141"/>
      <c r="AF75" s="141"/>
      <c r="AG75" s="141"/>
      <c r="AH75" s="141"/>
      <c r="AJ75" s="140"/>
      <c r="AK75" s="140"/>
      <c r="AL75" s="141"/>
      <c r="AM75" s="141"/>
      <c r="AN75" s="141"/>
      <c r="AO75" s="141"/>
      <c r="AQ75" s="140"/>
      <c r="AR75" s="140"/>
      <c r="AS75" s="141"/>
      <c r="AT75" s="141"/>
      <c r="AU75" s="141"/>
      <c r="AV75" s="141"/>
      <c r="AX75" s="140"/>
      <c r="AY75" s="140"/>
      <c r="AZ75" s="141"/>
      <c r="BA75" s="141"/>
      <c r="BB75" s="141"/>
      <c r="BC75" s="141"/>
      <c r="BE75" s="140"/>
      <c r="BF75" s="140"/>
      <c r="BG75" s="141"/>
      <c r="BH75" s="141"/>
      <c r="BI75" s="141"/>
      <c r="BJ75" s="141"/>
      <c r="BL75" s="140"/>
      <c r="BM75" s="140"/>
      <c r="BN75" s="141"/>
      <c r="BO75" s="141"/>
      <c r="BP75" s="141"/>
      <c r="BQ75" s="141"/>
    </row>
    <row r="76" spans="12:69" x14ac:dyDescent="0.2">
      <c r="L76" s="140"/>
      <c r="M76" s="140"/>
      <c r="V76" s="140"/>
      <c r="W76" s="140"/>
      <c r="X76" s="141"/>
      <c r="Y76" s="141"/>
      <c r="Z76" s="141"/>
      <c r="AA76" s="141"/>
      <c r="AC76" s="140"/>
      <c r="AD76" s="140"/>
      <c r="AE76" s="141"/>
      <c r="AF76" s="141"/>
      <c r="AG76" s="141"/>
      <c r="AH76" s="141"/>
      <c r="AJ76" s="140"/>
      <c r="AK76" s="140"/>
      <c r="AL76" s="141"/>
      <c r="AM76" s="141"/>
      <c r="AN76" s="141"/>
      <c r="AO76" s="141"/>
      <c r="AQ76" s="140"/>
      <c r="AR76" s="140"/>
      <c r="AS76" s="141"/>
      <c r="AT76" s="141"/>
      <c r="AU76" s="141"/>
      <c r="AV76" s="141"/>
      <c r="AX76" s="140"/>
      <c r="AY76" s="140"/>
      <c r="AZ76" s="141"/>
      <c r="BA76" s="141"/>
      <c r="BB76" s="141"/>
      <c r="BC76" s="141"/>
      <c r="BE76" s="140"/>
      <c r="BF76" s="140"/>
      <c r="BG76" s="141"/>
      <c r="BH76" s="141"/>
      <c r="BI76" s="141"/>
      <c r="BJ76" s="141"/>
      <c r="BL76" s="140"/>
      <c r="BM76" s="140"/>
      <c r="BN76" s="141"/>
      <c r="BO76" s="141"/>
      <c r="BP76" s="141"/>
      <c r="BQ76" s="141"/>
    </row>
    <row r="77" spans="12:69" x14ac:dyDescent="0.2">
      <c r="L77" s="140"/>
      <c r="M77" s="140"/>
      <c r="V77" s="140"/>
      <c r="W77" s="140"/>
      <c r="X77" s="141"/>
      <c r="Y77" s="141"/>
      <c r="Z77" s="141"/>
      <c r="AA77" s="141"/>
      <c r="AC77" s="140"/>
      <c r="AD77" s="140"/>
      <c r="AE77" s="141"/>
      <c r="AF77" s="141"/>
      <c r="AG77" s="141"/>
      <c r="AH77" s="141"/>
      <c r="AJ77" s="140"/>
      <c r="AK77" s="140"/>
      <c r="AL77" s="141"/>
      <c r="AM77" s="141"/>
      <c r="AN77" s="141"/>
      <c r="AO77" s="141"/>
      <c r="AQ77" s="140"/>
      <c r="AR77" s="140"/>
      <c r="AS77" s="141"/>
      <c r="AT77" s="141"/>
      <c r="AU77" s="141"/>
      <c r="AV77" s="141"/>
      <c r="AX77" s="140"/>
      <c r="AY77" s="140"/>
      <c r="AZ77" s="141"/>
      <c r="BA77" s="141"/>
      <c r="BB77" s="141"/>
      <c r="BC77" s="141"/>
      <c r="BE77" s="140"/>
      <c r="BF77" s="140"/>
      <c r="BG77" s="141"/>
      <c r="BH77" s="141"/>
      <c r="BI77" s="141"/>
      <c r="BJ77" s="141"/>
      <c r="BL77" s="140"/>
      <c r="BM77" s="140"/>
      <c r="BN77" s="141"/>
      <c r="BO77" s="141"/>
      <c r="BP77" s="141"/>
      <c r="BQ77" s="141"/>
    </row>
    <row r="78" spans="12:69" x14ac:dyDescent="0.2">
      <c r="L78" s="140"/>
      <c r="M78" s="140"/>
      <c r="V78" s="140"/>
      <c r="W78" s="140"/>
      <c r="X78" s="141"/>
      <c r="Y78" s="141"/>
      <c r="Z78" s="141"/>
      <c r="AA78" s="141"/>
      <c r="AC78" s="140"/>
      <c r="AD78" s="140"/>
      <c r="AE78" s="141"/>
      <c r="AF78" s="141"/>
      <c r="AG78" s="141"/>
      <c r="AH78" s="141"/>
      <c r="AJ78" s="140"/>
      <c r="AK78" s="140"/>
      <c r="AL78" s="141"/>
      <c r="AM78" s="141"/>
      <c r="AN78" s="141"/>
      <c r="AO78" s="141"/>
      <c r="AQ78" s="140"/>
      <c r="AR78" s="140"/>
      <c r="AS78" s="141"/>
      <c r="AT78" s="141"/>
      <c r="AU78" s="141"/>
      <c r="AV78" s="141"/>
      <c r="AX78" s="140"/>
      <c r="AY78" s="140"/>
      <c r="AZ78" s="141"/>
      <c r="BA78" s="141"/>
      <c r="BB78" s="141"/>
      <c r="BC78" s="141"/>
      <c r="BE78" s="140"/>
      <c r="BF78" s="140"/>
      <c r="BG78" s="141"/>
      <c r="BH78" s="141"/>
      <c r="BI78" s="141"/>
      <c r="BJ78" s="141"/>
      <c r="BL78" s="140"/>
      <c r="BM78" s="140"/>
      <c r="BN78" s="141"/>
      <c r="BO78" s="141"/>
      <c r="BP78" s="141"/>
      <c r="BQ78" s="141"/>
    </row>
  </sheetData>
  <autoFilter ref="F4:F47"/>
  <phoneticPr fontId="0" type="noConversion"/>
  <pageMargins left="0.25" right="0.25" top="0.75" bottom="0.75" header="0.3" footer="0.3"/>
  <pageSetup paperSize="9" scale="11" fitToHeight="0" orientation="portrait" r:id="rId1"/>
  <headerFooter alignWithMargins="0"/>
  <colBreaks count="8" manualBreakCount="8">
    <brk id="10" max="1048575" man="1"/>
    <brk id="20" min="1" max="62" man="1"/>
    <brk id="28" min="1" max="62" man="1"/>
    <brk id="35" min="1" max="62" man="1"/>
    <brk id="42" min="1" max="62" man="1"/>
    <brk id="49" min="1" max="62" man="1"/>
    <brk id="56" min="1" max="62" man="1"/>
    <brk id="63" min="1" max="62"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126"/>
  <sheetViews>
    <sheetView zoomScale="106" zoomScaleNormal="106" workbookViewId="0">
      <selection activeCell="F22" sqref="F22"/>
    </sheetView>
  </sheetViews>
  <sheetFormatPr baseColWidth="10" defaultRowHeight="12.75" x14ac:dyDescent="0.2"/>
  <cols>
    <col min="1" max="1" width="19" style="17" customWidth="1"/>
    <col min="2" max="7" width="11.42578125" style="7"/>
    <col min="8" max="8" width="8.7109375" style="8" customWidth="1"/>
    <col min="9" max="9" width="19.5703125" style="7" customWidth="1"/>
    <col min="10" max="10" width="11.42578125" style="7"/>
    <col min="11" max="256" width="11.42578125" style="17"/>
    <col min="257" max="257" width="19" style="17" customWidth="1"/>
    <col min="258" max="263" width="11.42578125" style="17"/>
    <col min="264" max="264" width="20" style="17" customWidth="1"/>
    <col min="265" max="512" width="11.42578125" style="17"/>
    <col min="513" max="513" width="19" style="17" customWidth="1"/>
    <col min="514" max="519" width="11.42578125" style="17"/>
    <col min="520" max="520" width="20" style="17" customWidth="1"/>
    <col min="521" max="768" width="11.42578125" style="17"/>
    <col min="769" max="769" width="19" style="17" customWidth="1"/>
    <col min="770" max="775" width="11.42578125" style="17"/>
    <col min="776" max="776" width="20" style="17" customWidth="1"/>
    <col min="777" max="1024" width="11.42578125" style="17"/>
    <col min="1025" max="1025" width="19" style="17" customWidth="1"/>
    <col min="1026" max="1031" width="11.42578125" style="17"/>
    <col min="1032" max="1032" width="20" style="17" customWidth="1"/>
    <col min="1033" max="1280" width="11.42578125" style="17"/>
    <col min="1281" max="1281" width="19" style="17" customWidth="1"/>
    <col min="1282" max="1287" width="11.42578125" style="17"/>
    <col min="1288" max="1288" width="20" style="17" customWidth="1"/>
    <col min="1289" max="1536" width="11.42578125" style="17"/>
    <col min="1537" max="1537" width="19" style="17" customWidth="1"/>
    <col min="1538" max="1543" width="11.42578125" style="17"/>
    <col min="1544" max="1544" width="20" style="17" customWidth="1"/>
    <col min="1545" max="1792" width="11.42578125" style="17"/>
    <col min="1793" max="1793" width="19" style="17" customWidth="1"/>
    <col min="1794" max="1799" width="11.42578125" style="17"/>
    <col min="1800" max="1800" width="20" style="17" customWidth="1"/>
    <col min="1801" max="2048" width="11.42578125" style="17"/>
    <col min="2049" max="2049" width="19" style="17" customWidth="1"/>
    <col min="2050" max="2055" width="11.42578125" style="17"/>
    <col min="2056" max="2056" width="20" style="17" customWidth="1"/>
    <col min="2057" max="2304" width="11.42578125" style="17"/>
    <col min="2305" max="2305" width="19" style="17" customWidth="1"/>
    <col min="2306" max="2311" width="11.42578125" style="17"/>
    <col min="2312" max="2312" width="20" style="17" customWidth="1"/>
    <col min="2313" max="2560" width="11.42578125" style="17"/>
    <col min="2561" max="2561" width="19" style="17" customWidth="1"/>
    <col min="2562" max="2567" width="11.42578125" style="17"/>
    <col min="2568" max="2568" width="20" style="17" customWidth="1"/>
    <col min="2569" max="2816" width="11.42578125" style="17"/>
    <col min="2817" max="2817" width="19" style="17" customWidth="1"/>
    <col min="2818" max="2823" width="11.42578125" style="17"/>
    <col min="2824" max="2824" width="20" style="17" customWidth="1"/>
    <col min="2825" max="3072" width="11.42578125" style="17"/>
    <col min="3073" max="3073" width="19" style="17" customWidth="1"/>
    <col min="3074" max="3079" width="11.42578125" style="17"/>
    <col min="3080" max="3080" width="20" style="17" customWidth="1"/>
    <col min="3081" max="3328" width="11.42578125" style="17"/>
    <col min="3329" max="3329" width="19" style="17" customWidth="1"/>
    <col min="3330" max="3335" width="11.42578125" style="17"/>
    <col min="3336" max="3336" width="20" style="17" customWidth="1"/>
    <col min="3337" max="3584" width="11.42578125" style="17"/>
    <col min="3585" max="3585" width="19" style="17" customWidth="1"/>
    <col min="3586" max="3591" width="11.42578125" style="17"/>
    <col min="3592" max="3592" width="20" style="17" customWidth="1"/>
    <col min="3593" max="3840" width="11.42578125" style="17"/>
    <col min="3841" max="3841" width="19" style="17" customWidth="1"/>
    <col min="3842" max="3847" width="11.42578125" style="17"/>
    <col min="3848" max="3848" width="20" style="17" customWidth="1"/>
    <col min="3849" max="4096" width="11.42578125" style="17"/>
    <col min="4097" max="4097" width="19" style="17" customWidth="1"/>
    <col min="4098" max="4103" width="11.42578125" style="17"/>
    <col min="4104" max="4104" width="20" style="17" customWidth="1"/>
    <col min="4105" max="4352" width="11.42578125" style="17"/>
    <col min="4353" max="4353" width="19" style="17" customWidth="1"/>
    <col min="4354" max="4359" width="11.42578125" style="17"/>
    <col min="4360" max="4360" width="20" style="17" customWidth="1"/>
    <col min="4361" max="4608" width="11.42578125" style="17"/>
    <col min="4609" max="4609" width="19" style="17" customWidth="1"/>
    <col min="4610" max="4615" width="11.42578125" style="17"/>
    <col min="4616" max="4616" width="20" style="17" customWidth="1"/>
    <col min="4617" max="4864" width="11.42578125" style="17"/>
    <col min="4865" max="4865" width="19" style="17" customWidth="1"/>
    <col min="4866" max="4871" width="11.42578125" style="17"/>
    <col min="4872" max="4872" width="20" style="17" customWidth="1"/>
    <col min="4873" max="5120" width="11.42578125" style="17"/>
    <col min="5121" max="5121" width="19" style="17" customWidth="1"/>
    <col min="5122" max="5127" width="11.42578125" style="17"/>
    <col min="5128" max="5128" width="20" style="17" customWidth="1"/>
    <col min="5129" max="5376" width="11.42578125" style="17"/>
    <col min="5377" max="5377" width="19" style="17" customWidth="1"/>
    <col min="5378" max="5383" width="11.42578125" style="17"/>
    <col min="5384" max="5384" width="20" style="17" customWidth="1"/>
    <col min="5385" max="5632" width="11.42578125" style="17"/>
    <col min="5633" max="5633" width="19" style="17" customWidth="1"/>
    <col min="5634" max="5639" width="11.42578125" style="17"/>
    <col min="5640" max="5640" width="20" style="17" customWidth="1"/>
    <col min="5641" max="5888" width="11.42578125" style="17"/>
    <col min="5889" max="5889" width="19" style="17" customWidth="1"/>
    <col min="5890" max="5895" width="11.42578125" style="17"/>
    <col min="5896" max="5896" width="20" style="17" customWidth="1"/>
    <col min="5897" max="6144" width="11.42578125" style="17"/>
    <col min="6145" max="6145" width="19" style="17" customWidth="1"/>
    <col min="6146" max="6151" width="11.42578125" style="17"/>
    <col min="6152" max="6152" width="20" style="17" customWidth="1"/>
    <col min="6153" max="6400" width="11.42578125" style="17"/>
    <col min="6401" max="6401" width="19" style="17" customWidth="1"/>
    <col min="6402" max="6407" width="11.42578125" style="17"/>
    <col min="6408" max="6408" width="20" style="17" customWidth="1"/>
    <col min="6409" max="6656" width="11.42578125" style="17"/>
    <col min="6657" max="6657" width="19" style="17" customWidth="1"/>
    <col min="6658" max="6663" width="11.42578125" style="17"/>
    <col min="6664" max="6664" width="20" style="17" customWidth="1"/>
    <col min="6665" max="6912" width="11.42578125" style="17"/>
    <col min="6913" max="6913" width="19" style="17" customWidth="1"/>
    <col min="6914" max="6919" width="11.42578125" style="17"/>
    <col min="6920" max="6920" width="20" style="17" customWidth="1"/>
    <col min="6921" max="7168" width="11.42578125" style="17"/>
    <col min="7169" max="7169" width="19" style="17" customWidth="1"/>
    <col min="7170" max="7175" width="11.42578125" style="17"/>
    <col min="7176" max="7176" width="20" style="17" customWidth="1"/>
    <col min="7177" max="7424" width="11.42578125" style="17"/>
    <col min="7425" max="7425" width="19" style="17" customWidth="1"/>
    <col min="7426" max="7431" width="11.42578125" style="17"/>
    <col min="7432" max="7432" width="20" style="17" customWidth="1"/>
    <col min="7433" max="7680" width="11.42578125" style="17"/>
    <col min="7681" max="7681" width="19" style="17" customWidth="1"/>
    <col min="7682" max="7687" width="11.42578125" style="17"/>
    <col min="7688" max="7688" width="20" style="17" customWidth="1"/>
    <col min="7689" max="7936" width="11.42578125" style="17"/>
    <col min="7937" max="7937" width="19" style="17" customWidth="1"/>
    <col min="7938" max="7943" width="11.42578125" style="17"/>
    <col min="7944" max="7944" width="20" style="17" customWidth="1"/>
    <col min="7945" max="8192" width="11.42578125" style="17"/>
    <col min="8193" max="8193" width="19" style="17" customWidth="1"/>
    <col min="8194" max="8199" width="11.42578125" style="17"/>
    <col min="8200" max="8200" width="20" style="17" customWidth="1"/>
    <col min="8201" max="8448" width="11.42578125" style="17"/>
    <col min="8449" max="8449" width="19" style="17" customWidth="1"/>
    <col min="8450" max="8455" width="11.42578125" style="17"/>
    <col min="8456" max="8456" width="20" style="17" customWidth="1"/>
    <col min="8457" max="8704" width="11.42578125" style="17"/>
    <col min="8705" max="8705" width="19" style="17" customWidth="1"/>
    <col min="8706" max="8711" width="11.42578125" style="17"/>
    <col min="8712" max="8712" width="20" style="17" customWidth="1"/>
    <col min="8713" max="8960" width="11.42578125" style="17"/>
    <col min="8961" max="8961" width="19" style="17" customWidth="1"/>
    <col min="8962" max="8967" width="11.42578125" style="17"/>
    <col min="8968" max="8968" width="20" style="17" customWidth="1"/>
    <col min="8969" max="9216" width="11.42578125" style="17"/>
    <col min="9217" max="9217" width="19" style="17" customWidth="1"/>
    <col min="9218" max="9223" width="11.42578125" style="17"/>
    <col min="9224" max="9224" width="20" style="17" customWidth="1"/>
    <col min="9225" max="9472" width="11.42578125" style="17"/>
    <col min="9473" max="9473" width="19" style="17" customWidth="1"/>
    <col min="9474" max="9479" width="11.42578125" style="17"/>
    <col min="9480" max="9480" width="20" style="17" customWidth="1"/>
    <col min="9481" max="9728" width="11.42578125" style="17"/>
    <col min="9729" max="9729" width="19" style="17" customWidth="1"/>
    <col min="9730" max="9735" width="11.42578125" style="17"/>
    <col min="9736" max="9736" width="20" style="17" customWidth="1"/>
    <col min="9737" max="9984" width="11.42578125" style="17"/>
    <col min="9985" max="9985" width="19" style="17" customWidth="1"/>
    <col min="9986" max="9991" width="11.42578125" style="17"/>
    <col min="9992" max="9992" width="20" style="17" customWidth="1"/>
    <col min="9993" max="10240" width="11.42578125" style="17"/>
    <col min="10241" max="10241" width="19" style="17" customWidth="1"/>
    <col min="10242" max="10247" width="11.42578125" style="17"/>
    <col min="10248" max="10248" width="20" style="17" customWidth="1"/>
    <col min="10249" max="10496" width="11.42578125" style="17"/>
    <col min="10497" max="10497" width="19" style="17" customWidth="1"/>
    <col min="10498" max="10503" width="11.42578125" style="17"/>
    <col min="10504" max="10504" width="20" style="17" customWidth="1"/>
    <col min="10505" max="10752" width="11.42578125" style="17"/>
    <col min="10753" max="10753" width="19" style="17" customWidth="1"/>
    <col min="10754" max="10759" width="11.42578125" style="17"/>
    <col min="10760" max="10760" width="20" style="17" customWidth="1"/>
    <col min="10761" max="11008" width="11.42578125" style="17"/>
    <col min="11009" max="11009" width="19" style="17" customWidth="1"/>
    <col min="11010" max="11015" width="11.42578125" style="17"/>
    <col min="11016" max="11016" width="20" style="17" customWidth="1"/>
    <col min="11017" max="11264" width="11.42578125" style="17"/>
    <col min="11265" max="11265" width="19" style="17" customWidth="1"/>
    <col min="11266" max="11271" width="11.42578125" style="17"/>
    <col min="11272" max="11272" width="20" style="17" customWidth="1"/>
    <col min="11273" max="11520" width="11.42578125" style="17"/>
    <col min="11521" max="11521" width="19" style="17" customWidth="1"/>
    <col min="11522" max="11527" width="11.42578125" style="17"/>
    <col min="11528" max="11528" width="20" style="17" customWidth="1"/>
    <col min="11529" max="11776" width="11.42578125" style="17"/>
    <col min="11777" max="11777" width="19" style="17" customWidth="1"/>
    <col min="11778" max="11783" width="11.42578125" style="17"/>
    <col min="11784" max="11784" width="20" style="17" customWidth="1"/>
    <col min="11785" max="12032" width="11.42578125" style="17"/>
    <col min="12033" max="12033" width="19" style="17" customWidth="1"/>
    <col min="12034" max="12039" width="11.42578125" style="17"/>
    <col min="12040" max="12040" width="20" style="17" customWidth="1"/>
    <col min="12041" max="12288" width="11.42578125" style="17"/>
    <col min="12289" max="12289" width="19" style="17" customWidth="1"/>
    <col min="12290" max="12295" width="11.42578125" style="17"/>
    <col min="12296" max="12296" width="20" style="17" customWidth="1"/>
    <col min="12297" max="12544" width="11.42578125" style="17"/>
    <col min="12545" max="12545" width="19" style="17" customWidth="1"/>
    <col min="12546" max="12551" width="11.42578125" style="17"/>
    <col min="12552" max="12552" width="20" style="17" customWidth="1"/>
    <col min="12553" max="12800" width="11.42578125" style="17"/>
    <col min="12801" max="12801" width="19" style="17" customWidth="1"/>
    <col min="12802" max="12807" width="11.42578125" style="17"/>
    <col min="12808" max="12808" width="20" style="17" customWidth="1"/>
    <col min="12809" max="13056" width="11.42578125" style="17"/>
    <col min="13057" max="13057" width="19" style="17" customWidth="1"/>
    <col min="13058" max="13063" width="11.42578125" style="17"/>
    <col min="13064" max="13064" width="20" style="17" customWidth="1"/>
    <col min="13065" max="13312" width="11.42578125" style="17"/>
    <col min="13313" max="13313" width="19" style="17" customWidth="1"/>
    <col min="13314" max="13319" width="11.42578125" style="17"/>
    <col min="13320" max="13320" width="20" style="17" customWidth="1"/>
    <col min="13321" max="13568" width="11.42578125" style="17"/>
    <col min="13569" max="13569" width="19" style="17" customWidth="1"/>
    <col min="13570" max="13575" width="11.42578125" style="17"/>
    <col min="13576" max="13576" width="20" style="17" customWidth="1"/>
    <col min="13577" max="13824" width="11.42578125" style="17"/>
    <col min="13825" max="13825" width="19" style="17" customWidth="1"/>
    <col min="13826" max="13831" width="11.42578125" style="17"/>
    <col min="13832" max="13832" width="20" style="17" customWidth="1"/>
    <col min="13833" max="14080" width="11.42578125" style="17"/>
    <col min="14081" max="14081" width="19" style="17" customWidth="1"/>
    <col min="14082" max="14087" width="11.42578125" style="17"/>
    <col min="14088" max="14088" width="20" style="17" customWidth="1"/>
    <col min="14089" max="14336" width="11.42578125" style="17"/>
    <col min="14337" max="14337" width="19" style="17" customWidth="1"/>
    <col min="14338" max="14343" width="11.42578125" style="17"/>
    <col min="14344" max="14344" width="20" style="17" customWidth="1"/>
    <col min="14345" max="14592" width="11.42578125" style="17"/>
    <col min="14593" max="14593" width="19" style="17" customWidth="1"/>
    <col min="14594" max="14599" width="11.42578125" style="17"/>
    <col min="14600" max="14600" width="20" style="17" customWidth="1"/>
    <col min="14601" max="14848" width="11.42578125" style="17"/>
    <col min="14849" max="14849" width="19" style="17" customWidth="1"/>
    <col min="14850" max="14855" width="11.42578125" style="17"/>
    <col min="14856" max="14856" width="20" style="17" customWidth="1"/>
    <col min="14857" max="15104" width="11.42578125" style="17"/>
    <col min="15105" max="15105" width="19" style="17" customWidth="1"/>
    <col min="15106" max="15111" width="11.42578125" style="17"/>
    <col min="15112" max="15112" width="20" style="17" customWidth="1"/>
    <col min="15113" max="15360" width="11.42578125" style="17"/>
    <col min="15361" max="15361" width="19" style="17" customWidth="1"/>
    <col min="15362" max="15367" width="11.42578125" style="17"/>
    <col min="15368" max="15368" width="20" style="17" customWidth="1"/>
    <col min="15369" max="15616" width="11.42578125" style="17"/>
    <col min="15617" max="15617" width="19" style="17" customWidth="1"/>
    <col min="15618" max="15623" width="11.42578125" style="17"/>
    <col min="15624" max="15624" width="20" style="17" customWidth="1"/>
    <col min="15625" max="15872" width="11.42578125" style="17"/>
    <col min="15873" max="15873" width="19" style="17" customWidth="1"/>
    <col min="15874" max="15879" width="11.42578125" style="17"/>
    <col min="15880" max="15880" width="20" style="17" customWidth="1"/>
    <col min="15881" max="16128" width="11.42578125" style="17"/>
    <col min="16129" max="16129" width="19" style="17" customWidth="1"/>
    <col min="16130" max="16135" width="11.42578125" style="17"/>
    <col min="16136" max="16136" width="20" style="17" customWidth="1"/>
    <col min="16137" max="16384" width="11.42578125" style="17"/>
  </cols>
  <sheetData>
    <row r="4" spans="1:11" x14ac:dyDescent="0.2">
      <c r="A4" s="6" t="s">
        <v>99</v>
      </c>
      <c r="H4" s="7"/>
      <c r="I4" s="8"/>
      <c r="K4" s="7"/>
    </row>
    <row r="5" spans="1:11" x14ac:dyDescent="0.2">
      <c r="H5" s="7"/>
      <c r="I5" s="8"/>
      <c r="K5" s="7"/>
    </row>
    <row r="6" spans="1:11" ht="15" customHeight="1" x14ac:dyDescent="0.2">
      <c r="A6" s="9"/>
      <c r="B6" s="10" t="s">
        <v>100</v>
      </c>
      <c r="C6" s="10" t="s">
        <v>101</v>
      </c>
      <c r="D6" s="10" t="s">
        <v>102</v>
      </c>
      <c r="E6" s="10" t="s">
        <v>103</v>
      </c>
      <c r="F6" s="10" t="s">
        <v>104</v>
      </c>
      <c r="G6" s="10" t="s">
        <v>105</v>
      </c>
      <c r="H6" s="10" t="s">
        <v>138</v>
      </c>
      <c r="I6" s="11" t="s">
        <v>106</v>
      </c>
      <c r="K6" s="7"/>
    </row>
    <row r="7" spans="1:11" ht="15" customHeight="1" x14ac:dyDescent="0.2">
      <c r="A7" s="12" t="s">
        <v>107</v>
      </c>
      <c r="B7" s="13">
        <v>1443</v>
      </c>
      <c r="C7" s="13">
        <v>1782</v>
      </c>
      <c r="D7" s="13">
        <v>2223</v>
      </c>
      <c r="E7" s="13">
        <v>1901</v>
      </c>
      <c r="F7" s="13">
        <v>1743</v>
      </c>
      <c r="G7" s="13">
        <v>1490</v>
      </c>
      <c r="H7" s="13">
        <v>1380</v>
      </c>
      <c r="I7" s="14">
        <f>SUM(B7:H7)</f>
        <v>11962</v>
      </c>
      <c r="K7" s="7"/>
    </row>
    <row r="8" spans="1:11" ht="15" customHeight="1" x14ac:dyDescent="0.2">
      <c r="A8" s="12" t="s">
        <v>108</v>
      </c>
      <c r="B8" s="13">
        <v>1775</v>
      </c>
      <c r="C8" s="13">
        <v>1405</v>
      </c>
      <c r="D8" s="13">
        <v>1478</v>
      </c>
      <c r="E8" s="13">
        <v>990</v>
      </c>
      <c r="F8" s="13">
        <v>2111</v>
      </c>
      <c r="G8" s="13">
        <v>1386</v>
      </c>
      <c r="H8" s="13">
        <v>1281</v>
      </c>
      <c r="I8" s="14">
        <f t="shared" ref="I8:I11" si="0">SUM(B8:H8)</f>
        <v>10426</v>
      </c>
      <c r="K8" s="7"/>
    </row>
    <row r="9" spans="1:11" ht="15" customHeight="1" x14ac:dyDescent="0.2">
      <c r="A9" s="15" t="s">
        <v>109</v>
      </c>
      <c r="B9" s="14">
        <f>SUM(B7:B8)</f>
        <v>3218</v>
      </c>
      <c r="C9" s="14">
        <f t="shared" ref="C9:H9" si="1">SUM(C7:C8)</f>
        <v>3187</v>
      </c>
      <c r="D9" s="14">
        <f t="shared" si="1"/>
        <v>3701</v>
      </c>
      <c r="E9" s="14">
        <f t="shared" si="1"/>
        <v>2891</v>
      </c>
      <c r="F9" s="14">
        <f t="shared" si="1"/>
        <v>3854</v>
      </c>
      <c r="G9" s="14">
        <f t="shared" si="1"/>
        <v>2876</v>
      </c>
      <c r="H9" s="14">
        <f t="shared" si="1"/>
        <v>2661</v>
      </c>
      <c r="I9" s="14">
        <f t="shared" si="0"/>
        <v>22388</v>
      </c>
      <c r="K9" s="7"/>
    </row>
    <row r="10" spans="1:11" ht="15" customHeight="1" x14ac:dyDescent="0.2">
      <c r="A10" s="12" t="s">
        <v>110</v>
      </c>
      <c r="B10" s="13">
        <v>313</v>
      </c>
      <c r="C10" s="13">
        <v>31</v>
      </c>
      <c r="D10" s="13">
        <v>107</v>
      </c>
      <c r="E10" s="13">
        <v>144</v>
      </c>
      <c r="F10" s="13">
        <v>103</v>
      </c>
      <c r="G10" s="13">
        <v>153</v>
      </c>
      <c r="H10" s="13">
        <v>76</v>
      </c>
      <c r="I10" s="14">
        <f t="shared" si="0"/>
        <v>927</v>
      </c>
      <c r="K10" s="7"/>
    </row>
    <row r="11" spans="1:11" ht="15" customHeight="1" x14ac:dyDescent="0.2">
      <c r="A11" s="15" t="s">
        <v>81</v>
      </c>
      <c r="B11" s="14">
        <f>B9+B10</f>
        <v>3531</v>
      </c>
      <c r="C11" s="14">
        <f t="shared" ref="C11:H11" si="2">C9+C10</f>
        <v>3218</v>
      </c>
      <c r="D11" s="14">
        <f t="shared" si="2"/>
        <v>3808</v>
      </c>
      <c r="E11" s="14">
        <f t="shared" si="2"/>
        <v>3035</v>
      </c>
      <c r="F11" s="14">
        <f t="shared" si="2"/>
        <v>3957</v>
      </c>
      <c r="G11" s="14">
        <f t="shared" si="2"/>
        <v>3029</v>
      </c>
      <c r="H11" s="14">
        <f t="shared" si="2"/>
        <v>2737</v>
      </c>
      <c r="I11" s="14">
        <f t="shared" si="0"/>
        <v>23315</v>
      </c>
      <c r="K11" s="7"/>
    </row>
    <row r="12" spans="1:11" x14ac:dyDescent="0.2">
      <c r="A12" s="16" t="s">
        <v>111</v>
      </c>
      <c r="H12" s="7"/>
      <c r="I12" s="8"/>
      <c r="K12" s="7"/>
    </row>
    <row r="13" spans="1:11" x14ac:dyDescent="0.2">
      <c r="H13" s="7"/>
      <c r="I13" s="8"/>
      <c r="K13" s="7"/>
    </row>
    <row r="14" spans="1:11" x14ac:dyDescent="0.2">
      <c r="H14" s="7"/>
      <c r="I14" s="8"/>
      <c r="K14" s="7"/>
    </row>
    <row r="15" spans="1:11" x14ac:dyDescent="0.2">
      <c r="H15" s="7"/>
      <c r="I15" s="8"/>
      <c r="K15" s="7"/>
    </row>
    <row r="16" spans="1:11" x14ac:dyDescent="0.2">
      <c r="H16" s="7"/>
      <c r="I16" s="8"/>
      <c r="K16" s="7"/>
    </row>
    <row r="17" spans="1:12" x14ac:dyDescent="0.2">
      <c r="H17" s="7"/>
      <c r="I17" s="8"/>
      <c r="K17" s="7"/>
    </row>
    <row r="18" spans="1:12" x14ac:dyDescent="0.2">
      <c r="H18" s="7"/>
      <c r="I18" s="8"/>
      <c r="K18" s="7"/>
    </row>
    <row r="19" spans="1:12" x14ac:dyDescent="0.2">
      <c r="H19" s="7"/>
      <c r="I19" s="8"/>
      <c r="K19" s="7"/>
    </row>
    <row r="20" spans="1:12" x14ac:dyDescent="0.2">
      <c r="H20" s="7"/>
      <c r="I20" s="8"/>
      <c r="K20" s="7"/>
    </row>
    <row r="21" spans="1:12" x14ac:dyDescent="0.2">
      <c r="H21" s="7"/>
      <c r="I21" s="8"/>
      <c r="K21" s="7"/>
    </row>
    <row r="22" spans="1:12" x14ac:dyDescent="0.2">
      <c r="H22" s="7"/>
      <c r="I22" s="8"/>
      <c r="K22" s="7"/>
    </row>
    <row r="23" spans="1:12" x14ac:dyDescent="0.2">
      <c r="H23" s="7"/>
      <c r="I23" s="8"/>
      <c r="K23" s="7"/>
    </row>
    <row r="24" spans="1:12" x14ac:dyDescent="0.2">
      <c r="H24" s="7"/>
      <c r="I24" s="8"/>
      <c r="K24" s="7"/>
    </row>
    <row r="25" spans="1:12" x14ac:dyDescent="0.2">
      <c r="A25" s="17" t="s">
        <v>112</v>
      </c>
      <c r="B25" s="17"/>
      <c r="H25" s="7"/>
      <c r="J25" s="8"/>
      <c r="K25" s="7"/>
      <c r="L25" s="7"/>
    </row>
    <row r="26" spans="1:12" x14ac:dyDescent="0.2">
      <c r="B26" s="17"/>
      <c r="H26" s="7"/>
      <c r="J26" s="8"/>
      <c r="K26" s="7"/>
      <c r="L26" s="7"/>
    </row>
    <row r="27" spans="1:12" x14ac:dyDescent="0.2">
      <c r="B27" s="17"/>
      <c r="H27" s="7"/>
      <c r="J27" s="8"/>
      <c r="K27" s="7"/>
      <c r="L27" s="7"/>
    </row>
    <row r="28" spans="1:12" x14ac:dyDescent="0.2">
      <c r="B28" s="10" t="s">
        <v>100</v>
      </c>
      <c r="C28" s="10" t="s">
        <v>101</v>
      </c>
      <c r="D28" s="10" t="s">
        <v>102</v>
      </c>
      <c r="E28" s="10" t="s">
        <v>103</v>
      </c>
      <c r="F28" s="10" t="s">
        <v>104</v>
      </c>
      <c r="G28" s="10" t="s">
        <v>105</v>
      </c>
      <c r="H28" s="10" t="s">
        <v>138</v>
      </c>
      <c r="I28" s="7" t="s">
        <v>127</v>
      </c>
      <c r="J28" s="8"/>
      <c r="K28" s="7"/>
      <c r="L28" s="7"/>
    </row>
    <row r="29" spans="1:12" x14ac:dyDescent="0.2">
      <c r="A29" s="17" t="s">
        <v>84</v>
      </c>
      <c r="B29" s="23">
        <v>1380</v>
      </c>
      <c r="C29" s="23">
        <v>1368</v>
      </c>
      <c r="D29" s="23">
        <v>1218</v>
      </c>
      <c r="E29" s="23">
        <v>931</v>
      </c>
      <c r="F29" s="23">
        <v>1184</v>
      </c>
      <c r="G29" s="23">
        <v>964</v>
      </c>
      <c r="H29" s="23">
        <v>1049</v>
      </c>
      <c r="I29" s="7">
        <f>SUM(B29:H29)</f>
        <v>8094</v>
      </c>
      <c r="J29" s="8"/>
      <c r="K29" s="7"/>
      <c r="L29" s="7"/>
    </row>
    <row r="30" spans="1:12" x14ac:dyDescent="0.2">
      <c r="A30" s="17" t="s">
        <v>91</v>
      </c>
      <c r="B30" s="23">
        <v>433</v>
      </c>
      <c r="C30" s="23">
        <v>768</v>
      </c>
      <c r="D30" s="23">
        <v>1079</v>
      </c>
      <c r="E30" s="23">
        <v>976</v>
      </c>
      <c r="F30" s="23">
        <v>1410</v>
      </c>
      <c r="G30" s="23">
        <v>900</v>
      </c>
      <c r="H30" s="23">
        <v>740</v>
      </c>
      <c r="I30" s="7">
        <f t="shared" ref="I30:I32" si="3">SUM(B30:H30)</f>
        <v>6306</v>
      </c>
      <c r="J30" s="8"/>
      <c r="K30" s="7"/>
      <c r="L30" s="7"/>
    </row>
    <row r="31" spans="1:12" x14ac:dyDescent="0.2">
      <c r="A31" s="17" t="s">
        <v>98</v>
      </c>
      <c r="B31" s="23">
        <v>1405</v>
      </c>
      <c r="C31" s="23">
        <v>1051</v>
      </c>
      <c r="D31" s="23">
        <v>1404</v>
      </c>
      <c r="E31" s="23">
        <v>984</v>
      </c>
      <c r="F31" s="23">
        <v>1260</v>
      </c>
      <c r="G31" s="23">
        <v>1012</v>
      </c>
      <c r="H31" s="23">
        <v>872</v>
      </c>
      <c r="I31" s="7">
        <f t="shared" si="3"/>
        <v>7988</v>
      </c>
      <c r="J31" s="8"/>
      <c r="K31" s="7"/>
      <c r="L31" s="7"/>
    </row>
    <row r="32" spans="1:12" x14ac:dyDescent="0.2">
      <c r="B32" s="23">
        <f>SUM(B29:B31)</f>
        <v>3218</v>
      </c>
      <c r="C32" s="23">
        <f t="shared" ref="C32:H32" si="4">SUM(C29:C31)</f>
        <v>3187</v>
      </c>
      <c r="D32" s="23">
        <f t="shared" si="4"/>
        <v>3701</v>
      </c>
      <c r="E32" s="23">
        <f t="shared" si="4"/>
        <v>2891</v>
      </c>
      <c r="F32" s="23">
        <f t="shared" si="4"/>
        <v>3854</v>
      </c>
      <c r="G32" s="23">
        <f t="shared" si="4"/>
        <v>2876</v>
      </c>
      <c r="H32" s="23">
        <f t="shared" si="4"/>
        <v>2661</v>
      </c>
      <c r="I32" s="7">
        <f t="shared" si="3"/>
        <v>22388</v>
      </c>
      <c r="J32" s="8"/>
      <c r="K32" s="7"/>
      <c r="L32" s="7"/>
    </row>
    <row r="33" spans="1:12" x14ac:dyDescent="0.2">
      <c r="B33" s="17"/>
      <c r="H33" s="7"/>
      <c r="J33" s="8"/>
      <c r="K33" s="7"/>
      <c r="L33" s="7"/>
    </row>
    <row r="34" spans="1:12" x14ac:dyDescent="0.2">
      <c r="A34" s="17" t="s">
        <v>84</v>
      </c>
      <c r="B34" s="18">
        <f t="shared" ref="B34:I34" si="5">B29/B32</f>
        <v>0.4288377874456184</v>
      </c>
      <c r="C34" s="18">
        <f t="shared" si="5"/>
        <v>0.42924380294948228</v>
      </c>
      <c r="D34" s="18">
        <f t="shared" si="5"/>
        <v>0.32910024317751957</v>
      </c>
      <c r="E34" s="18">
        <f t="shared" si="5"/>
        <v>0.32203389830508472</v>
      </c>
      <c r="F34" s="18">
        <f t="shared" si="5"/>
        <v>0.30721328489880645</v>
      </c>
      <c r="G34" s="18">
        <f>G29/G32</f>
        <v>0.33518776077885953</v>
      </c>
      <c r="H34" s="18">
        <f>H29/H32</f>
        <v>0.39421270199173242</v>
      </c>
      <c r="I34" s="18">
        <f t="shared" si="5"/>
        <v>0.36153296408790425</v>
      </c>
      <c r="J34" s="8"/>
      <c r="K34" s="7"/>
      <c r="L34" s="7"/>
    </row>
    <row r="35" spans="1:12" x14ac:dyDescent="0.2">
      <c r="A35" s="17" t="s">
        <v>91</v>
      </c>
      <c r="B35" s="18">
        <f t="shared" ref="B35:I35" si="6">B30/B32</f>
        <v>0.13455562461155998</v>
      </c>
      <c r="C35" s="18">
        <f t="shared" si="6"/>
        <v>0.24097897709444618</v>
      </c>
      <c r="D35" s="18">
        <f t="shared" si="6"/>
        <v>0.29154282626317213</v>
      </c>
      <c r="E35" s="18">
        <f t="shared" si="6"/>
        <v>0.33759944655828433</v>
      </c>
      <c r="F35" s="18">
        <f t="shared" si="6"/>
        <v>0.36585365853658536</v>
      </c>
      <c r="G35" s="18">
        <f>G30/G32</f>
        <v>0.31293463143254518</v>
      </c>
      <c r="H35" s="18">
        <f>H30/H32</f>
        <v>0.27809094325441563</v>
      </c>
      <c r="I35" s="18">
        <f t="shared" si="6"/>
        <v>0.28166875111666967</v>
      </c>
      <c r="J35" s="8"/>
      <c r="K35" s="7"/>
      <c r="L35" s="7"/>
    </row>
    <row r="36" spans="1:12" x14ac:dyDescent="0.2">
      <c r="A36" s="17" t="s">
        <v>98</v>
      </c>
      <c r="B36" s="18">
        <f t="shared" ref="B36:I36" si="7">B31/B32</f>
        <v>0.43660658794282164</v>
      </c>
      <c r="C36" s="18">
        <f t="shared" si="7"/>
        <v>0.32977721995607157</v>
      </c>
      <c r="D36" s="18">
        <f t="shared" si="7"/>
        <v>0.3793569305593083</v>
      </c>
      <c r="E36" s="18">
        <f t="shared" si="7"/>
        <v>0.34036665513663095</v>
      </c>
      <c r="F36" s="18">
        <f t="shared" si="7"/>
        <v>0.32693305656460819</v>
      </c>
      <c r="G36" s="18">
        <f>G31/G32</f>
        <v>0.35187760778859528</v>
      </c>
      <c r="H36" s="18">
        <f>H31/H32</f>
        <v>0.32769635475385195</v>
      </c>
      <c r="I36" s="18">
        <f t="shared" si="7"/>
        <v>0.35679828479542613</v>
      </c>
      <c r="J36" s="8"/>
      <c r="K36" s="7"/>
      <c r="L36" s="7"/>
    </row>
    <row r="37" spans="1:12" x14ac:dyDescent="0.2">
      <c r="B37" s="17"/>
      <c r="H37" s="7"/>
      <c r="J37" s="8"/>
      <c r="K37" s="7"/>
      <c r="L37" s="7"/>
    </row>
    <row r="38" spans="1:12" x14ac:dyDescent="0.2">
      <c r="A38" s="17" t="s">
        <v>113</v>
      </c>
      <c r="B38" s="17">
        <v>1775</v>
      </c>
      <c r="C38" s="7">
        <v>1405</v>
      </c>
      <c r="D38" s="7">
        <v>1478</v>
      </c>
      <c r="E38" s="7">
        <v>990</v>
      </c>
      <c r="F38" s="7">
        <v>2111</v>
      </c>
      <c r="G38" s="7">
        <v>1386</v>
      </c>
      <c r="H38" s="7">
        <v>1281</v>
      </c>
      <c r="J38" s="8"/>
      <c r="K38" s="7"/>
      <c r="L38" s="7"/>
    </row>
    <row r="39" spans="1:12" x14ac:dyDescent="0.2">
      <c r="A39" s="17" t="s">
        <v>114</v>
      </c>
      <c r="B39" s="17">
        <v>1443</v>
      </c>
      <c r="C39" s="7">
        <v>1782</v>
      </c>
      <c r="D39" s="7">
        <v>2223</v>
      </c>
      <c r="E39" s="7">
        <v>1901</v>
      </c>
      <c r="F39" s="7">
        <v>1743</v>
      </c>
      <c r="G39" s="7">
        <v>1490</v>
      </c>
      <c r="H39" s="7">
        <v>1380</v>
      </c>
      <c r="J39" s="8"/>
      <c r="K39" s="7"/>
      <c r="L39" s="7"/>
    </row>
    <row r="49" spans="1:5" x14ac:dyDescent="0.2">
      <c r="A49" s="19" t="s">
        <v>140</v>
      </c>
    </row>
    <row r="50" spans="1:5" x14ac:dyDescent="0.2">
      <c r="B50" s="20" t="s">
        <v>114</v>
      </c>
      <c r="C50" s="20" t="s">
        <v>113</v>
      </c>
    </row>
    <row r="51" spans="1:5" x14ac:dyDescent="0.2">
      <c r="A51" s="17" t="s">
        <v>84</v>
      </c>
      <c r="B51" s="7">
        <v>3404</v>
      </c>
      <c r="C51" s="7">
        <v>4690</v>
      </c>
      <c r="D51" s="7">
        <f>C51+B51</f>
        <v>8094</v>
      </c>
    </row>
    <row r="52" spans="1:5" x14ac:dyDescent="0.2">
      <c r="A52" s="17" t="s">
        <v>91</v>
      </c>
      <c r="B52" s="7">
        <v>3761</v>
      </c>
      <c r="C52" s="7">
        <v>2545</v>
      </c>
      <c r="D52" s="7">
        <f>C52+B52</f>
        <v>6306</v>
      </c>
    </row>
    <row r="53" spans="1:5" x14ac:dyDescent="0.2">
      <c r="A53" s="17" t="s">
        <v>98</v>
      </c>
      <c r="B53" s="7">
        <v>4797</v>
      </c>
      <c r="C53" s="7">
        <v>3191</v>
      </c>
      <c r="D53" s="7">
        <f>C53+B53</f>
        <v>7988</v>
      </c>
    </row>
    <row r="54" spans="1:5" x14ac:dyDescent="0.2">
      <c r="A54" s="17" t="s">
        <v>81</v>
      </c>
      <c r="B54" s="7">
        <f>SUM(B51:B53)</f>
        <v>11962</v>
      </c>
      <c r="C54" s="7">
        <f>SUM(C51:C53)</f>
        <v>10426</v>
      </c>
      <c r="D54" s="7">
        <f>C54+B54</f>
        <v>22388</v>
      </c>
    </row>
    <row r="56" spans="1:5" x14ac:dyDescent="0.2">
      <c r="A56" s="17" t="s">
        <v>84</v>
      </c>
      <c r="B56" s="18">
        <f>B51/D51</f>
        <v>0.4205584383493946</v>
      </c>
      <c r="C56" s="18">
        <f>C51/D51</f>
        <v>0.57944156165060534</v>
      </c>
    </row>
    <row r="57" spans="1:5" x14ac:dyDescent="0.2">
      <c r="A57" s="17" t="s">
        <v>91</v>
      </c>
      <c r="B57" s="18">
        <f>B52/D52</f>
        <v>0.5964161116397082</v>
      </c>
      <c r="C57" s="18">
        <f>C52/D52</f>
        <v>0.4035838883602918</v>
      </c>
    </row>
    <row r="58" spans="1:5" x14ac:dyDescent="0.2">
      <c r="A58" s="17" t="s">
        <v>98</v>
      </c>
      <c r="B58" s="18">
        <f>B53/D53</f>
        <v>0.60052578868302453</v>
      </c>
      <c r="C58" s="18">
        <f>C53/D53</f>
        <v>0.39947421131697547</v>
      </c>
    </row>
    <row r="59" spans="1:5" x14ac:dyDescent="0.2">
      <c r="A59" s="17" t="s">
        <v>81</v>
      </c>
      <c r="B59" s="18">
        <f>B54/D54</f>
        <v>0.53430409147757729</v>
      </c>
      <c r="C59" s="18">
        <f>C54/D54</f>
        <v>0.46569590852242271</v>
      </c>
    </row>
    <row r="63" spans="1:5" x14ac:dyDescent="0.2">
      <c r="B63" s="17"/>
      <c r="C63" s="20" t="s">
        <v>114</v>
      </c>
      <c r="D63" s="20" t="s">
        <v>113</v>
      </c>
    </row>
    <row r="64" spans="1:5" ht="13.5" thickBot="1" x14ac:dyDescent="0.25">
      <c r="A64" s="21" t="s">
        <v>84</v>
      </c>
      <c r="B64" s="7">
        <v>2006</v>
      </c>
      <c r="C64" s="7">
        <v>447</v>
      </c>
      <c r="D64" s="7">
        <v>933</v>
      </c>
      <c r="E64" s="7">
        <f t="shared" ref="E64:E70" si="8">C64+D64</f>
        <v>1380</v>
      </c>
    </row>
    <row r="65" spans="1:12" ht="13.5" thickBot="1" x14ac:dyDescent="0.25">
      <c r="A65" s="21" t="s">
        <v>84</v>
      </c>
      <c r="B65" s="7">
        <v>2007</v>
      </c>
      <c r="C65" s="7">
        <v>597</v>
      </c>
      <c r="D65" s="7">
        <v>771</v>
      </c>
      <c r="E65" s="7">
        <f t="shared" si="8"/>
        <v>1368</v>
      </c>
    </row>
    <row r="66" spans="1:12" ht="13.5" thickBot="1" x14ac:dyDescent="0.25">
      <c r="A66" s="21" t="s">
        <v>84</v>
      </c>
      <c r="B66" s="7">
        <v>2008</v>
      </c>
      <c r="C66" s="7">
        <v>767</v>
      </c>
      <c r="D66" s="7">
        <v>451</v>
      </c>
      <c r="E66" s="7">
        <f t="shared" si="8"/>
        <v>1218</v>
      </c>
    </row>
    <row r="67" spans="1:12" ht="13.5" thickBot="1" x14ac:dyDescent="0.25">
      <c r="A67" s="21" t="s">
        <v>84</v>
      </c>
      <c r="B67" s="7">
        <v>2009</v>
      </c>
      <c r="C67" s="7">
        <v>578</v>
      </c>
      <c r="D67" s="7">
        <v>353</v>
      </c>
      <c r="E67" s="7">
        <f t="shared" si="8"/>
        <v>931</v>
      </c>
    </row>
    <row r="68" spans="1:12" ht="13.5" thickBot="1" x14ac:dyDescent="0.25">
      <c r="A68" s="21" t="s">
        <v>84</v>
      </c>
      <c r="B68" s="7">
        <v>2010</v>
      </c>
      <c r="C68" s="7">
        <v>430</v>
      </c>
      <c r="D68" s="7">
        <v>754</v>
      </c>
      <c r="E68" s="7">
        <f t="shared" si="8"/>
        <v>1184</v>
      </c>
    </row>
    <row r="69" spans="1:12" ht="13.5" thickBot="1" x14ac:dyDescent="0.25">
      <c r="A69" s="21" t="s">
        <v>84</v>
      </c>
      <c r="B69" s="7">
        <v>2011</v>
      </c>
      <c r="C69" s="7">
        <v>274</v>
      </c>
      <c r="D69" s="7">
        <v>690</v>
      </c>
      <c r="E69" s="7">
        <f t="shared" si="8"/>
        <v>964</v>
      </c>
    </row>
    <row r="70" spans="1:12" s="7" customFormat="1" ht="13.5" thickBot="1" x14ac:dyDescent="0.25">
      <c r="A70" s="21" t="s">
        <v>84</v>
      </c>
      <c r="B70" s="7">
        <v>2012</v>
      </c>
      <c r="C70" s="7">
        <v>311</v>
      </c>
      <c r="D70" s="7">
        <v>738</v>
      </c>
      <c r="E70" s="7">
        <f t="shared" si="8"/>
        <v>1049</v>
      </c>
      <c r="H70" s="8"/>
      <c r="K70" s="17"/>
      <c r="L70" s="17"/>
    </row>
    <row r="71" spans="1:12" s="7" customFormat="1" ht="13.5" thickBot="1" x14ac:dyDescent="0.25">
      <c r="A71" s="21"/>
      <c r="H71" s="8"/>
      <c r="K71" s="17"/>
      <c r="L71" s="17"/>
    </row>
    <row r="72" spans="1:12" s="7" customFormat="1" ht="13.5" thickBot="1" x14ac:dyDescent="0.25">
      <c r="A72" s="21" t="s">
        <v>91</v>
      </c>
      <c r="B72" s="7">
        <v>2006</v>
      </c>
      <c r="C72" s="7">
        <v>369</v>
      </c>
      <c r="D72" s="7">
        <v>64</v>
      </c>
      <c r="E72" s="7">
        <f t="shared" ref="E72:E78" si="9">C72+D72</f>
        <v>433</v>
      </c>
      <c r="H72" s="8"/>
      <c r="K72" s="17"/>
      <c r="L72" s="17"/>
    </row>
    <row r="73" spans="1:12" s="7" customFormat="1" ht="13.5" thickBot="1" x14ac:dyDescent="0.25">
      <c r="A73" s="21" t="s">
        <v>91</v>
      </c>
      <c r="B73" s="7">
        <v>2007</v>
      </c>
      <c r="C73" s="7">
        <v>541</v>
      </c>
      <c r="D73" s="7">
        <v>227</v>
      </c>
      <c r="E73" s="7">
        <f t="shared" si="9"/>
        <v>768</v>
      </c>
      <c r="H73" s="8"/>
      <c r="K73" s="17"/>
      <c r="L73" s="17"/>
    </row>
    <row r="74" spans="1:12" s="7" customFormat="1" ht="13.5" thickBot="1" x14ac:dyDescent="0.25">
      <c r="A74" s="21" t="s">
        <v>91</v>
      </c>
      <c r="B74" s="7">
        <v>2008</v>
      </c>
      <c r="C74" s="7">
        <v>705</v>
      </c>
      <c r="D74" s="7">
        <v>374</v>
      </c>
      <c r="E74" s="7">
        <f t="shared" si="9"/>
        <v>1079</v>
      </c>
      <c r="H74" s="8"/>
      <c r="K74" s="17"/>
      <c r="L74" s="17"/>
    </row>
    <row r="75" spans="1:12" s="7" customFormat="1" ht="13.5" thickBot="1" x14ac:dyDescent="0.25">
      <c r="A75" s="21" t="s">
        <v>91</v>
      </c>
      <c r="B75" s="7">
        <v>2009</v>
      </c>
      <c r="C75" s="7">
        <v>595</v>
      </c>
      <c r="D75" s="7">
        <v>381</v>
      </c>
      <c r="E75" s="7">
        <f t="shared" si="9"/>
        <v>976</v>
      </c>
      <c r="H75" s="8"/>
      <c r="K75" s="17"/>
      <c r="L75" s="17"/>
    </row>
    <row r="76" spans="1:12" s="7" customFormat="1" ht="13.5" thickBot="1" x14ac:dyDescent="0.25">
      <c r="A76" s="21" t="s">
        <v>91</v>
      </c>
      <c r="B76" s="7">
        <v>2010</v>
      </c>
      <c r="C76" s="7">
        <v>647</v>
      </c>
      <c r="D76" s="7">
        <v>763</v>
      </c>
      <c r="E76" s="7">
        <f t="shared" si="9"/>
        <v>1410</v>
      </c>
      <c r="H76" s="8"/>
      <c r="K76" s="17"/>
      <c r="L76" s="17"/>
    </row>
    <row r="77" spans="1:12" s="7" customFormat="1" ht="13.5" thickBot="1" x14ac:dyDescent="0.25">
      <c r="A77" s="21" t="s">
        <v>91</v>
      </c>
      <c r="B77" s="7">
        <v>2011</v>
      </c>
      <c r="C77" s="7">
        <v>438</v>
      </c>
      <c r="D77" s="7">
        <v>462</v>
      </c>
      <c r="E77" s="7">
        <f t="shared" si="9"/>
        <v>900</v>
      </c>
      <c r="H77" s="8"/>
      <c r="K77" s="17"/>
      <c r="L77" s="17"/>
    </row>
    <row r="78" spans="1:12" s="7" customFormat="1" ht="13.5" thickBot="1" x14ac:dyDescent="0.25">
      <c r="A78" s="21" t="s">
        <v>91</v>
      </c>
      <c r="B78" s="7">
        <v>2012</v>
      </c>
      <c r="C78" s="7">
        <v>466</v>
      </c>
      <c r="D78" s="7">
        <v>274</v>
      </c>
      <c r="E78" s="7">
        <f t="shared" si="9"/>
        <v>740</v>
      </c>
      <c r="H78" s="8"/>
      <c r="K78" s="17"/>
      <c r="L78" s="17"/>
    </row>
    <row r="79" spans="1:12" s="7" customFormat="1" ht="13.5" thickBot="1" x14ac:dyDescent="0.25">
      <c r="A79" s="21" t="s">
        <v>115</v>
      </c>
      <c r="H79" s="8"/>
      <c r="K79" s="17"/>
      <c r="L79" s="17"/>
    </row>
    <row r="80" spans="1:12" s="7" customFormat="1" ht="13.5" thickBot="1" x14ac:dyDescent="0.25">
      <c r="A80" s="21" t="s">
        <v>98</v>
      </c>
      <c r="B80" s="7">
        <v>2006</v>
      </c>
      <c r="C80" s="7">
        <v>627</v>
      </c>
      <c r="D80" s="7">
        <v>778</v>
      </c>
      <c r="E80" s="7">
        <f t="shared" ref="E80:E86" si="10">C80+D80</f>
        <v>1405</v>
      </c>
      <c r="H80" s="8"/>
      <c r="K80" s="17"/>
      <c r="L80" s="17"/>
    </row>
    <row r="81" spans="1:12" s="7" customFormat="1" ht="13.5" thickBot="1" x14ac:dyDescent="0.25">
      <c r="A81" s="21" t="s">
        <v>98</v>
      </c>
      <c r="B81" s="7">
        <v>2007</v>
      </c>
      <c r="C81" s="7">
        <v>644</v>
      </c>
      <c r="D81" s="7">
        <v>407</v>
      </c>
      <c r="E81" s="7">
        <f t="shared" si="10"/>
        <v>1051</v>
      </c>
      <c r="H81" s="8"/>
      <c r="K81" s="17"/>
      <c r="L81" s="17"/>
    </row>
    <row r="82" spans="1:12" s="7" customFormat="1" ht="13.5" thickBot="1" x14ac:dyDescent="0.25">
      <c r="A82" s="21" t="s">
        <v>98</v>
      </c>
      <c r="B82" s="7">
        <v>2008</v>
      </c>
      <c r="C82" s="7">
        <v>751</v>
      </c>
      <c r="D82" s="7">
        <v>653</v>
      </c>
      <c r="E82" s="7">
        <f t="shared" si="10"/>
        <v>1404</v>
      </c>
      <c r="H82" s="8"/>
      <c r="K82" s="17"/>
      <c r="L82" s="17"/>
    </row>
    <row r="83" spans="1:12" s="7" customFormat="1" ht="13.5" thickBot="1" x14ac:dyDescent="0.25">
      <c r="A83" s="21" t="s">
        <v>98</v>
      </c>
      <c r="B83" s="7">
        <v>2009</v>
      </c>
      <c r="C83" s="7">
        <v>728</v>
      </c>
      <c r="D83" s="7">
        <v>256</v>
      </c>
      <c r="E83" s="7">
        <f t="shared" si="10"/>
        <v>984</v>
      </c>
      <c r="H83" s="8"/>
      <c r="K83" s="17"/>
      <c r="L83" s="17"/>
    </row>
    <row r="84" spans="1:12" s="7" customFormat="1" ht="13.5" thickBot="1" x14ac:dyDescent="0.25">
      <c r="A84" s="21" t="s">
        <v>98</v>
      </c>
      <c r="B84" s="7">
        <v>2010</v>
      </c>
      <c r="C84" s="7">
        <v>666</v>
      </c>
      <c r="D84" s="7">
        <v>594</v>
      </c>
      <c r="E84" s="7">
        <f t="shared" si="10"/>
        <v>1260</v>
      </c>
      <c r="H84" s="8"/>
      <c r="K84" s="17"/>
      <c r="L84" s="17"/>
    </row>
    <row r="85" spans="1:12" s="7" customFormat="1" ht="13.5" thickBot="1" x14ac:dyDescent="0.25">
      <c r="A85" s="21" t="s">
        <v>98</v>
      </c>
      <c r="B85" s="7">
        <v>2011</v>
      </c>
      <c r="C85" s="7">
        <v>778</v>
      </c>
      <c r="D85" s="7">
        <v>234</v>
      </c>
      <c r="E85" s="7">
        <f t="shared" si="10"/>
        <v>1012</v>
      </c>
      <c r="H85" s="8"/>
      <c r="K85" s="17"/>
      <c r="L85" s="17"/>
    </row>
    <row r="86" spans="1:12" ht="13.5" thickBot="1" x14ac:dyDescent="0.25">
      <c r="A86" s="21" t="s">
        <v>98</v>
      </c>
      <c r="B86" s="7">
        <v>2012</v>
      </c>
      <c r="C86" s="7">
        <v>603</v>
      </c>
      <c r="D86" s="7">
        <v>269</v>
      </c>
      <c r="E86" s="7">
        <f t="shared" si="10"/>
        <v>872</v>
      </c>
    </row>
    <row r="87" spans="1:12" s="7" customFormat="1" x14ac:dyDescent="0.2">
      <c r="A87" s="17"/>
      <c r="C87" s="20" t="s">
        <v>114</v>
      </c>
      <c r="D87" s="20" t="s">
        <v>113</v>
      </c>
      <c r="H87" s="8"/>
      <c r="K87" s="17"/>
      <c r="L87" s="17"/>
    </row>
    <row r="88" spans="1:12" s="7" customFormat="1" x14ac:dyDescent="0.2">
      <c r="A88" s="17"/>
      <c r="B88" s="7">
        <v>2006</v>
      </c>
      <c r="C88" s="7">
        <f>C80+C72+C64</f>
        <v>1443</v>
      </c>
      <c r="D88" s="7">
        <f>D80+D72+D64</f>
        <v>1775</v>
      </c>
      <c r="E88" s="7">
        <f t="shared" ref="E88:E93" si="11">C88+D88</f>
        <v>3218</v>
      </c>
      <c r="H88" s="8"/>
      <c r="K88" s="17"/>
      <c r="L88" s="17"/>
    </row>
    <row r="89" spans="1:12" s="7" customFormat="1" x14ac:dyDescent="0.2">
      <c r="A89" s="17" t="s">
        <v>81</v>
      </c>
      <c r="B89" s="7">
        <v>2007</v>
      </c>
      <c r="C89" s="7">
        <f t="shared" ref="C89:D89" si="12">C81+C73+C65</f>
        <v>1782</v>
      </c>
      <c r="D89" s="7">
        <f t="shared" si="12"/>
        <v>1405</v>
      </c>
      <c r="E89" s="7">
        <f t="shared" si="11"/>
        <v>3187</v>
      </c>
      <c r="H89" s="8"/>
      <c r="K89" s="17"/>
      <c r="L89" s="17"/>
    </row>
    <row r="90" spans="1:12" s="7" customFormat="1" x14ac:dyDescent="0.2">
      <c r="A90" s="17" t="s">
        <v>81</v>
      </c>
      <c r="B90" s="7">
        <v>2008</v>
      </c>
      <c r="C90" s="7">
        <f t="shared" ref="C90:D90" si="13">C82+C74+C66</f>
        <v>2223</v>
      </c>
      <c r="D90" s="7">
        <f t="shared" si="13"/>
        <v>1478</v>
      </c>
      <c r="E90" s="7">
        <f t="shared" si="11"/>
        <v>3701</v>
      </c>
      <c r="H90" s="8"/>
      <c r="K90" s="17"/>
      <c r="L90" s="17"/>
    </row>
    <row r="91" spans="1:12" s="7" customFormat="1" x14ac:dyDescent="0.2">
      <c r="A91" s="17" t="s">
        <v>81</v>
      </c>
      <c r="B91" s="7">
        <v>2009</v>
      </c>
      <c r="C91" s="7">
        <f t="shared" ref="C91:D91" si="14">C83+C75+C67</f>
        <v>1901</v>
      </c>
      <c r="D91" s="7">
        <f t="shared" si="14"/>
        <v>990</v>
      </c>
      <c r="E91" s="7">
        <f t="shared" si="11"/>
        <v>2891</v>
      </c>
      <c r="H91" s="8"/>
      <c r="K91" s="17"/>
      <c r="L91" s="17"/>
    </row>
    <row r="92" spans="1:12" s="7" customFormat="1" x14ac:dyDescent="0.2">
      <c r="A92" s="17" t="s">
        <v>81</v>
      </c>
      <c r="B92" s="7">
        <v>2010</v>
      </c>
      <c r="C92" s="7">
        <f t="shared" ref="C92:D92" si="15">C84+C76+C68</f>
        <v>1743</v>
      </c>
      <c r="D92" s="7">
        <f t="shared" si="15"/>
        <v>2111</v>
      </c>
      <c r="E92" s="7">
        <f t="shared" si="11"/>
        <v>3854</v>
      </c>
      <c r="H92" s="8"/>
      <c r="K92" s="17"/>
      <c r="L92" s="17"/>
    </row>
    <row r="93" spans="1:12" s="7" customFormat="1" x14ac:dyDescent="0.2">
      <c r="A93" s="17" t="s">
        <v>81</v>
      </c>
      <c r="B93" s="7">
        <v>2011</v>
      </c>
      <c r="C93" s="7">
        <f t="shared" ref="C93:D93" si="16">C85+C77+C69</f>
        <v>1490</v>
      </c>
      <c r="D93" s="7">
        <f t="shared" si="16"/>
        <v>1386</v>
      </c>
      <c r="E93" s="7">
        <f t="shared" si="11"/>
        <v>2876</v>
      </c>
      <c r="H93" s="8"/>
      <c r="K93" s="17"/>
      <c r="L93" s="17"/>
    </row>
    <row r="94" spans="1:12" x14ac:dyDescent="0.2">
      <c r="A94" s="17" t="s">
        <v>81</v>
      </c>
      <c r="B94" s="7">
        <v>2012</v>
      </c>
      <c r="C94" s="7">
        <f t="shared" ref="C94:D94" si="17">C86+C78+C70</f>
        <v>1380</v>
      </c>
      <c r="D94" s="7">
        <f t="shared" si="17"/>
        <v>1281</v>
      </c>
      <c r="E94" s="7">
        <f t="shared" ref="E94" si="18">C94+D94</f>
        <v>2661</v>
      </c>
    </row>
    <row r="95" spans="1:12" s="7" customFormat="1" x14ac:dyDescent="0.2">
      <c r="A95" s="17"/>
      <c r="H95" s="8"/>
      <c r="K95" s="17"/>
      <c r="L95" s="17"/>
    </row>
    <row r="96" spans="1:12" s="7" customFormat="1" x14ac:dyDescent="0.2">
      <c r="A96" s="17"/>
      <c r="B96" s="17"/>
      <c r="C96" s="20" t="s">
        <v>114</v>
      </c>
      <c r="D96" s="20" t="s">
        <v>113</v>
      </c>
      <c r="H96" s="8"/>
      <c r="K96" s="17"/>
      <c r="L96" s="17"/>
    </row>
    <row r="97" spans="1:12" s="7" customFormat="1" ht="13.5" thickBot="1" x14ac:dyDescent="0.25">
      <c r="A97" s="21" t="s">
        <v>84</v>
      </c>
      <c r="B97" s="7">
        <v>2006</v>
      </c>
      <c r="C97" s="18">
        <f t="shared" ref="C97:D103" si="19">C64/$E64</f>
        <v>0.32391304347826089</v>
      </c>
      <c r="D97" s="18">
        <f t="shared" si="19"/>
        <v>0.67608695652173911</v>
      </c>
      <c r="H97" s="8"/>
      <c r="K97" s="17"/>
      <c r="L97" s="17"/>
    </row>
    <row r="98" spans="1:12" s="7" customFormat="1" ht="13.5" thickBot="1" x14ac:dyDescent="0.25">
      <c r="A98" s="21"/>
      <c r="B98" s="7">
        <v>2007</v>
      </c>
      <c r="C98" s="18">
        <f t="shared" si="19"/>
        <v>0.43640350877192985</v>
      </c>
      <c r="D98" s="18">
        <f t="shared" si="19"/>
        <v>0.56359649122807021</v>
      </c>
      <c r="H98" s="8"/>
      <c r="K98" s="17"/>
      <c r="L98" s="17"/>
    </row>
    <row r="99" spans="1:12" s="7" customFormat="1" ht="13.5" thickBot="1" x14ac:dyDescent="0.25">
      <c r="A99" s="21"/>
      <c r="B99" s="7">
        <v>2008</v>
      </c>
      <c r="C99" s="18">
        <f t="shared" si="19"/>
        <v>0.62972085385878485</v>
      </c>
      <c r="D99" s="18">
        <f t="shared" si="19"/>
        <v>0.3702791461412151</v>
      </c>
      <c r="H99" s="8"/>
      <c r="K99" s="17"/>
      <c r="L99" s="17"/>
    </row>
    <row r="100" spans="1:12" s="7" customFormat="1" ht="13.5" thickBot="1" x14ac:dyDescent="0.25">
      <c r="A100" s="21"/>
      <c r="B100" s="7">
        <v>2009</v>
      </c>
      <c r="C100" s="18">
        <f t="shared" si="19"/>
        <v>0.62083780880773365</v>
      </c>
      <c r="D100" s="18">
        <f t="shared" si="19"/>
        <v>0.37916219119226641</v>
      </c>
      <c r="H100" s="8"/>
      <c r="K100" s="17"/>
      <c r="L100" s="17"/>
    </row>
    <row r="101" spans="1:12" s="7" customFormat="1" ht="13.5" thickBot="1" x14ac:dyDescent="0.25">
      <c r="A101" s="21"/>
      <c r="B101" s="7">
        <v>2010</v>
      </c>
      <c r="C101" s="18">
        <f t="shared" si="19"/>
        <v>0.36317567567567566</v>
      </c>
      <c r="D101" s="18">
        <f t="shared" si="19"/>
        <v>0.63682432432432434</v>
      </c>
      <c r="H101" s="8"/>
      <c r="K101" s="17"/>
      <c r="L101" s="17"/>
    </row>
    <row r="102" spans="1:12" s="7" customFormat="1" ht="13.5" thickBot="1" x14ac:dyDescent="0.25">
      <c r="A102" s="21"/>
      <c r="B102" s="7">
        <v>2011</v>
      </c>
      <c r="C102" s="18">
        <f t="shared" si="19"/>
        <v>0.28423236514522821</v>
      </c>
      <c r="D102" s="18">
        <f t="shared" si="19"/>
        <v>0.71576763485477179</v>
      </c>
      <c r="H102" s="8"/>
      <c r="K102" s="17"/>
      <c r="L102" s="17"/>
    </row>
    <row r="103" spans="1:12" s="7" customFormat="1" ht="13.5" thickBot="1" x14ac:dyDescent="0.25">
      <c r="A103" s="21"/>
      <c r="B103" s="7">
        <v>2012</v>
      </c>
      <c r="C103" s="18">
        <f t="shared" si="19"/>
        <v>0.29647283126787416</v>
      </c>
      <c r="D103" s="18">
        <f t="shared" si="19"/>
        <v>0.70352716873212584</v>
      </c>
      <c r="H103" s="8"/>
      <c r="K103" s="17"/>
      <c r="L103" s="17"/>
    </row>
    <row r="104" spans="1:12" s="7" customFormat="1" ht="13.5" thickBot="1" x14ac:dyDescent="0.25">
      <c r="A104" s="21" t="s">
        <v>123</v>
      </c>
      <c r="B104" s="7" t="s">
        <v>123</v>
      </c>
      <c r="C104" s="18"/>
      <c r="D104" s="18"/>
      <c r="H104" s="8"/>
      <c r="K104" s="17"/>
      <c r="L104" s="17"/>
    </row>
    <row r="105" spans="1:12" s="7" customFormat="1" ht="13.5" thickBot="1" x14ac:dyDescent="0.25">
      <c r="A105" s="21" t="s">
        <v>91</v>
      </c>
      <c r="B105" s="7">
        <v>2006</v>
      </c>
      <c r="C105" s="18">
        <f t="shared" ref="C105:D111" si="20">C72/$E72</f>
        <v>0.85219399538106233</v>
      </c>
      <c r="D105" s="18">
        <f t="shared" si="20"/>
        <v>0.14780600461893764</v>
      </c>
      <c r="H105" s="8"/>
      <c r="K105" s="17"/>
      <c r="L105" s="17"/>
    </row>
    <row r="106" spans="1:12" s="7" customFormat="1" ht="13.5" thickBot="1" x14ac:dyDescent="0.25">
      <c r="A106" s="21"/>
      <c r="B106" s="7">
        <v>2007</v>
      </c>
      <c r="C106" s="18">
        <f t="shared" si="20"/>
        <v>0.70442708333333337</v>
      </c>
      <c r="D106" s="18">
        <f t="shared" si="20"/>
        <v>0.29557291666666669</v>
      </c>
      <c r="H106" s="8"/>
      <c r="K106" s="17"/>
      <c r="L106" s="17"/>
    </row>
    <row r="107" spans="1:12" s="7" customFormat="1" ht="13.5" thickBot="1" x14ac:dyDescent="0.25">
      <c r="A107" s="21"/>
      <c r="B107" s="7">
        <v>2008</v>
      </c>
      <c r="C107" s="18">
        <f t="shared" si="20"/>
        <v>0.65338276181649679</v>
      </c>
      <c r="D107" s="18">
        <f t="shared" si="20"/>
        <v>0.34661723818350326</v>
      </c>
      <c r="H107" s="8"/>
      <c r="K107" s="17"/>
      <c r="L107" s="17"/>
    </row>
    <row r="108" spans="1:12" s="7" customFormat="1" ht="13.5" thickBot="1" x14ac:dyDescent="0.25">
      <c r="A108" s="21"/>
      <c r="B108" s="7">
        <v>2009</v>
      </c>
      <c r="C108" s="18">
        <f t="shared" si="20"/>
        <v>0.60963114754098358</v>
      </c>
      <c r="D108" s="18">
        <f t="shared" si="20"/>
        <v>0.39036885245901637</v>
      </c>
      <c r="H108" s="8"/>
      <c r="K108" s="17"/>
      <c r="L108" s="17"/>
    </row>
    <row r="109" spans="1:12" s="7" customFormat="1" ht="13.5" thickBot="1" x14ac:dyDescent="0.25">
      <c r="A109" s="21"/>
      <c r="B109" s="7">
        <v>2010</v>
      </c>
      <c r="C109" s="18">
        <f t="shared" si="20"/>
        <v>0.45886524822695035</v>
      </c>
      <c r="D109" s="18">
        <f t="shared" si="20"/>
        <v>0.54113475177304959</v>
      </c>
      <c r="H109" s="8"/>
      <c r="K109" s="17"/>
      <c r="L109" s="17"/>
    </row>
    <row r="110" spans="1:12" s="7" customFormat="1" ht="13.5" thickBot="1" x14ac:dyDescent="0.25">
      <c r="A110" s="21"/>
      <c r="B110" s="7">
        <v>2011</v>
      </c>
      <c r="C110" s="18">
        <f t="shared" si="20"/>
        <v>0.48666666666666669</v>
      </c>
      <c r="D110" s="18">
        <f t="shared" si="20"/>
        <v>0.51333333333333331</v>
      </c>
      <c r="H110" s="8"/>
      <c r="K110" s="17"/>
      <c r="L110" s="17"/>
    </row>
    <row r="111" spans="1:12" s="7" customFormat="1" ht="13.5" thickBot="1" x14ac:dyDescent="0.25">
      <c r="A111" s="21"/>
      <c r="B111" s="7">
        <v>2012</v>
      </c>
      <c r="C111" s="18">
        <f t="shared" si="20"/>
        <v>0.62972972972972974</v>
      </c>
      <c r="D111" s="18">
        <f t="shared" si="20"/>
        <v>0.37027027027027026</v>
      </c>
      <c r="H111" s="8"/>
      <c r="K111" s="17"/>
      <c r="L111" s="17"/>
    </row>
    <row r="112" spans="1:12" s="7" customFormat="1" ht="13.5" thickBot="1" x14ac:dyDescent="0.25">
      <c r="A112" s="21"/>
      <c r="B112" s="7" t="s">
        <v>123</v>
      </c>
      <c r="C112" s="18"/>
      <c r="D112" s="18"/>
      <c r="H112" s="8"/>
      <c r="K112" s="17"/>
      <c r="L112" s="17"/>
    </row>
    <row r="113" spans="1:12" s="7" customFormat="1" ht="13.5" thickBot="1" x14ac:dyDescent="0.25">
      <c r="A113" s="21" t="s">
        <v>98</v>
      </c>
      <c r="B113" s="7">
        <v>2006</v>
      </c>
      <c r="C113" s="18">
        <f t="shared" ref="C113:D119" si="21">C80/$E80</f>
        <v>0.44626334519572952</v>
      </c>
      <c r="D113" s="18">
        <f t="shared" si="21"/>
        <v>0.55373665480427048</v>
      </c>
      <c r="H113" s="8"/>
      <c r="K113" s="17"/>
      <c r="L113" s="17"/>
    </row>
    <row r="114" spans="1:12" s="7" customFormat="1" ht="13.5" thickBot="1" x14ac:dyDescent="0.25">
      <c r="A114" s="21"/>
      <c r="B114" s="7">
        <v>2007</v>
      </c>
      <c r="C114" s="18">
        <f t="shared" si="21"/>
        <v>0.6127497621313035</v>
      </c>
      <c r="D114" s="18">
        <f t="shared" si="21"/>
        <v>0.3872502378686965</v>
      </c>
      <c r="H114" s="8"/>
      <c r="K114" s="17"/>
      <c r="L114" s="17"/>
    </row>
    <row r="115" spans="1:12" s="7" customFormat="1" ht="13.5" thickBot="1" x14ac:dyDescent="0.25">
      <c r="A115" s="21"/>
      <c r="B115" s="7">
        <v>2008</v>
      </c>
      <c r="C115" s="18">
        <f t="shared" si="21"/>
        <v>0.53490028490028485</v>
      </c>
      <c r="D115" s="18">
        <f t="shared" si="21"/>
        <v>0.46509971509971509</v>
      </c>
      <c r="H115" s="8"/>
      <c r="K115" s="17"/>
      <c r="L115" s="17"/>
    </row>
    <row r="116" spans="1:12" s="7" customFormat="1" ht="13.5" thickBot="1" x14ac:dyDescent="0.25">
      <c r="A116" s="21"/>
      <c r="B116" s="7">
        <v>2009</v>
      </c>
      <c r="C116" s="18">
        <f t="shared" si="21"/>
        <v>0.73983739837398377</v>
      </c>
      <c r="D116" s="18">
        <f t="shared" si="21"/>
        <v>0.26016260162601629</v>
      </c>
      <c r="H116" s="8"/>
      <c r="K116" s="17"/>
      <c r="L116" s="17"/>
    </row>
    <row r="117" spans="1:12" s="7" customFormat="1" ht="13.5" thickBot="1" x14ac:dyDescent="0.25">
      <c r="A117" s="21"/>
      <c r="B117" s="7">
        <v>2010</v>
      </c>
      <c r="C117" s="18">
        <f t="shared" si="21"/>
        <v>0.52857142857142858</v>
      </c>
      <c r="D117" s="18">
        <f t="shared" si="21"/>
        <v>0.47142857142857142</v>
      </c>
      <c r="H117" s="8"/>
      <c r="K117" s="17"/>
      <c r="L117" s="17"/>
    </row>
    <row r="118" spans="1:12" s="7" customFormat="1" ht="13.5" thickBot="1" x14ac:dyDescent="0.25">
      <c r="A118" s="21"/>
      <c r="B118" s="7">
        <v>2011</v>
      </c>
      <c r="C118" s="18">
        <f t="shared" si="21"/>
        <v>0.76877470355731226</v>
      </c>
      <c r="D118" s="18">
        <f t="shared" si="21"/>
        <v>0.23122529644268774</v>
      </c>
      <c r="H118" s="8"/>
      <c r="K118" s="17"/>
      <c r="L118" s="17"/>
    </row>
    <row r="119" spans="1:12" s="7" customFormat="1" ht="13.5" thickBot="1" x14ac:dyDescent="0.25">
      <c r="A119" s="21"/>
      <c r="B119" s="7">
        <v>2012</v>
      </c>
      <c r="C119" s="18">
        <f t="shared" si="21"/>
        <v>0.6915137614678899</v>
      </c>
      <c r="D119" s="18">
        <f t="shared" si="21"/>
        <v>0.3084862385321101</v>
      </c>
      <c r="H119" s="8"/>
      <c r="K119" s="17"/>
      <c r="L119" s="17"/>
    </row>
    <row r="120" spans="1:12" s="7" customFormat="1" x14ac:dyDescent="0.2">
      <c r="A120" s="17"/>
      <c r="B120" s="7">
        <v>2006</v>
      </c>
      <c r="C120" s="22">
        <f t="shared" ref="C120:D123" si="22">C88/$E88</f>
        <v>0.44841516469857057</v>
      </c>
      <c r="D120" s="22">
        <f t="shared" si="22"/>
        <v>0.55158483530142943</v>
      </c>
      <c r="H120" s="8"/>
      <c r="K120" s="17"/>
      <c r="L120" s="17"/>
    </row>
    <row r="121" spans="1:12" s="7" customFormat="1" x14ac:dyDescent="0.2">
      <c r="A121" s="17"/>
      <c r="B121" s="7">
        <v>2007</v>
      </c>
      <c r="C121" s="22">
        <f t="shared" si="22"/>
        <v>0.55914653278945714</v>
      </c>
      <c r="D121" s="22">
        <f t="shared" si="22"/>
        <v>0.4408534672105428</v>
      </c>
      <c r="H121" s="8"/>
      <c r="K121" s="17"/>
      <c r="L121" s="17"/>
    </row>
    <row r="122" spans="1:12" s="7" customFormat="1" x14ac:dyDescent="0.2">
      <c r="A122" s="17"/>
      <c r="B122" s="7">
        <v>2008</v>
      </c>
      <c r="C122" s="22">
        <f t="shared" si="22"/>
        <v>0.60064847338557148</v>
      </c>
      <c r="D122" s="22">
        <f t="shared" si="22"/>
        <v>0.39935152661442852</v>
      </c>
      <c r="H122" s="8"/>
      <c r="K122" s="17"/>
      <c r="L122" s="17"/>
    </row>
    <row r="123" spans="1:12" x14ac:dyDescent="0.2">
      <c r="B123" s="7">
        <v>2009</v>
      </c>
      <c r="C123" s="22">
        <f t="shared" si="22"/>
        <v>0.65755793842960908</v>
      </c>
      <c r="D123" s="22">
        <f t="shared" si="22"/>
        <v>0.34244206157039087</v>
      </c>
    </row>
    <row r="124" spans="1:12" x14ac:dyDescent="0.2">
      <c r="B124" s="7">
        <v>2010</v>
      </c>
      <c r="C124" s="22">
        <f t="shared" ref="C124:D126" si="23">C92/$E92</f>
        <v>0.45225739491437467</v>
      </c>
      <c r="D124" s="22">
        <f t="shared" si="23"/>
        <v>0.54774260508562533</v>
      </c>
    </row>
    <row r="125" spans="1:12" x14ac:dyDescent="0.2">
      <c r="B125" s="7">
        <v>2011</v>
      </c>
      <c r="C125" s="22">
        <f t="shared" si="23"/>
        <v>0.51808066759388038</v>
      </c>
      <c r="D125" s="22">
        <f t="shared" si="23"/>
        <v>0.48191933240611962</v>
      </c>
    </row>
    <row r="126" spans="1:12" x14ac:dyDescent="0.2">
      <c r="B126" s="7">
        <v>2012</v>
      </c>
      <c r="C126" s="22">
        <f t="shared" si="23"/>
        <v>0.5186020293122886</v>
      </c>
      <c r="D126" s="22">
        <f t="shared" si="23"/>
        <v>0.4813979706877114</v>
      </c>
    </row>
  </sheetData>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80" zoomScaleNormal="80" workbookViewId="0">
      <selection activeCell="B20" sqref="B20"/>
    </sheetView>
  </sheetViews>
  <sheetFormatPr baseColWidth="10" defaultColWidth="9.140625" defaultRowHeight="12.75" x14ac:dyDescent="0.2"/>
  <cols>
    <col min="1" max="1" width="22.140625" customWidth="1"/>
    <col min="2" max="2" width="67.28515625" customWidth="1"/>
    <col min="3" max="3" width="4.7109375" customWidth="1"/>
  </cols>
  <sheetData>
    <row r="1" spans="1:2" s="1" customFormat="1" ht="20.25" customHeight="1" thickBot="1" x14ac:dyDescent="0.3">
      <c r="B1" s="2" t="s">
        <v>36</v>
      </c>
    </row>
    <row r="2" spans="1:2" s="1" customFormat="1" ht="3.75" customHeight="1" x14ac:dyDescent="0.2"/>
    <row r="3" spans="1:2" s="1" customFormat="1" ht="18" customHeight="1" x14ac:dyDescent="0.2">
      <c r="A3" s="142" t="s">
        <v>37</v>
      </c>
      <c r="B3" s="142"/>
    </row>
    <row r="4" spans="1:2" s="1" customFormat="1" ht="119.25" customHeight="1" x14ac:dyDescent="0.2">
      <c r="A4" s="143" t="s">
        <v>38</v>
      </c>
      <c r="B4" s="143"/>
    </row>
    <row r="5" spans="1:2" s="1" customFormat="1" ht="25.5" customHeight="1" x14ac:dyDescent="0.2">
      <c r="A5" s="143" t="s">
        <v>39</v>
      </c>
      <c r="B5" s="143"/>
    </row>
    <row r="6" spans="1:2" s="1" customFormat="1" ht="3" customHeight="1" x14ac:dyDescent="0.2"/>
    <row r="7" spans="1:2" s="1" customFormat="1" ht="25.5" customHeight="1" x14ac:dyDescent="0.2">
      <c r="A7" s="142" t="s">
        <v>40</v>
      </c>
      <c r="B7" s="142"/>
    </row>
    <row r="8" spans="1:2" s="1" customFormat="1" ht="46.5" customHeight="1" x14ac:dyDescent="0.2">
      <c r="A8" s="3" t="s">
        <v>41</v>
      </c>
      <c r="B8" s="4" t="s">
        <v>42</v>
      </c>
    </row>
    <row r="9" spans="1:2" s="1" customFormat="1" ht="72.75" customHeight="1" x14ac:dyDescent="0.2">
      <c r="A9" s="3" t="s">
        <v>43</v>
      </c>
      <c r="B9" s="4" t="s">
        <v>44</v>
      </c>
    </row>
    <row r="10" spans="1:2" s="1" customFormat="1" ht="46.5" customHeight="1" x14ac:dyDescent="0.2">
      <c r="A10" s="3" t="s">
        <v>45</v>
      </c>
      <c r="B10" s="4" t="s">
        <v>46</v>
      </c>
    </row>
    <row r="11" spans="1:2" s="1" customFormat="1" ht="18" customHeight="1" x14ac:dyDescent="0.2">
      <c r="A11" s="3" t="s">
        <v>47</v>
      </c>
      <c r="B11" s="4" t="s">
        <v>48</v>
      </c>
    </row>
    <row r="12" spans="1:2" s="1" customFormat="1" ht="63.75" customHeight="1" x14ac:dyDescent="0.2">
      <c r="A12" s="3" t="s">
        <v>49</v>
      </c>
      <c r="B12" s="4" t="s">
        <v>50</v>
      </c>
    </row>
    <row r="13" spans="1:2" s="1" customFormat="1" ht="27.75" customHeight="1" x14ac:dyDescent="0.2">
      <c r="A13" s="3" t="s">
        <v>51</v>
      </c>
      <c r="B13" s="4" t="s">
        <v>52</v>
      </c>
    </row>
    <row r="14" spans="1:2" s="1" customFormat="1" ht="74.25" customHeight="1" x14ac:dyDescent="0.2">
      <c r="A14" s="3" t="s">
        <v>53</v>
      </c>
      <c r="B14" s="4" t="s">
        <v>83</v>
      </c>
    </row>
    <row r="20" spans="2:2" ht="15.75" x14ac:dyDescent="0.25">
      <c r="B20" s="5"/>
    </row>
  </sheetData>
  <mergeCells count="4">
    <mergeCell ref="A3:B3"/>
    <mergeCell ref="A4:B4"/>
    <mergeCell ref="A5:B5"/>
    <mergeCell ref="A7:B7"/>
  </mergeCells>
  <phoneticPr fontId="0" type="noConversion"/>
  <pageMargins left="0.78740157499999996" right="0.78740157499999996" top="0.984251969" bottom="0.984251969" header="0.4921259845" footer="0.492125984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données communales</vt:lpstr>
      <vt:lpstr>évol 2006-2012</vt:lpstr>
      <vt:lpstr>documentation</vt:lpstr>
    </vt:vector>
  </TitlesOfParts>
  <Company>dde 972</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NEISS-M</dc:creator>
  <cp:lastModifiedBy>Cecile Peirolo</cp:lastModifiedBy>
  <cp:lastPrinted>2014-04-23T09:47:03Z</cp:lastPrinted>
  <dcterms:created xsi:type="dcterms:W3CDTF">2013-07-01T18:00:40Z</dcterms:created>
  <dcterms:modified xsi:type="dcterms:W3CDTF">2014-07-16T08:28:09Z</dcterms:modified>
</cp:coreProperties>
</file>